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orms\"/>
    </mc:Choice>
  </mc:AlternateContent>
  <bookViews>
    <workbookView xWindow="0" yWindow="0" windowWidth="18000" windowHeight="11280" activeTab="2"/>
  </bookViews>
  <sheets>
    <sheet name="INSTRUCTIONS" sheetId="2" r:id="rId1"/>
    <sheet name="CASH COUNT" sheetId="6" r:id="rId2"/>
    <sheet name="DEPOSIT FORM" sheetId="5" r:id="rId3"/>
    <sheet name="CASH COUNT-w Formulas" sheetId="4" state="hidden" r:id="rId4"/>
  </sheets>
  <definedNames>
    <definedName name="AMEX">'CASH COUNT'!$D$36</definedName>
    <definedName name="CASH">'CASH COUNT'!$D$23</definedName>
    <definedName name="Cashier">'CASH COUNT'!$B$2</definedName>
    <definedName name="Checks">'CASH COUNT'!$D$25</definedName>
    <definedName name="CksCount">'CASH COUNT'!$B$25</definedName>
    <definedName name="Date">'CASH COUNT'!$B$3</definedName>
    <definedName name="DEPT">'CASH COUNT'!$B$1</definedName>
    <definedName name="DISC">'CASH COUNT'!$D$34</definedName>
    <definedName name="MCRD">'CASH COUNT'!$D$32</definedName>
    <definedName name="Visa">'CASH COUNT'!$D$30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5" l="1"/>
  <c r="V24" i="5"/>
  <c r="R4" i="5" l="1"/>
  <c r="N25" i="5" l="1"/>
  <c r="N24" i="5"/>
  <c r="N23" i="5"/>
  <c r="N22" i="5"/>
  <c r="D21" i="6"/>
  <c r="D20" i="6"/>
  <c r="D19" i="6"/>
  <c r="D18" i="6"/>
  <c r="D17" i="6"/>
  <c r="D16" i="6"/>
  <c r="D15" i="6"/>
  <c r="D14" i="6"/>
  <c r="D13" i="6"/>
  <c r="D12" i="6"/>
  <c r="D11" i="6"/>
  <c r="D10" i="6"/>
  <c r="D8" i="6"/>
  <c r="D9" i="6" l="1"/>
  <c r="D23" i="6" s="1"/>
  <c r="D28" i="6" s="1"/>
  <c r="D38" i="6" s="1"/>
  <c r="L9" i="4"/>
  <c r="L10" i="4"/>
  <c r="L11" i="4"/>
  <c r="L12" i="4"/>
  <c r="L13" i="4"/>
  <c r="L14" i="4"/>
  <c r="L15" i="4"/>
  <c r="L16" i="4"/>
  <c r="L17" i="4"/>
  <c r="L18" i="4"/>
  <c r="L19" i="4"/>
  <c r="L20" i="4"/>
  <c r="L21" i="4"/>
  <c r="L8" i="4"/>
  <c r="V22" i="5" l="1"/>
  <c r="A1" i="4"/>
  <c r="N29" i="5"/>
  <c r="H9" i="4" l="1"/>
  <c r="H10" i="4"/>
  <c r="H11" i="4"/>
  <c r="H12" i="4"/>
  <c r="H13" i="4"/>
  <c r="H14" i="4"/>
  <c r="H15" i="4"/>
  <c r="H16" i="4"/>
  <c r="H17" i="4"/>
  <c r="H18" i="4"/>
  <c r="H19" i="4"/>
  <c r="H20" i="4"/>
  <c r="H21" i="4"/>
  <c r="H8" i="4"/>
  <c r="D21" i="4"/>
  <c r="D20" i="4"/>
  <c r="D19" i="4"/>
  <c r="D18" i="4"/>
  <c r="D17" i="4"/>
  <c r="D16" i="4"/>
  <c r="D15" i="4"/>
  <c r="D14" i="4"/>
  <c r="D13" i="4"/>
  <c r="D12" i="4"/>
  <c r="D11" i="4"/>
  <c r="D10" i="4"/>
  <c r="D9" i="4"/>
  <c r="D8" i="4"/>
  <c r="V26" i="5"/>
  <c r="V19" i="5"/>
  <c r="D23" i="4" l="1"/>
  <c r="H23" i="4"/>
  <c r="N21" i="4"/>
  <c r="N20" i="4"/>
  <c r="N19" i="4"/>
  <c r="N18" i="4"/>
  <c r="N17" i="4"/>
  <c r="N16" i="4"/>
  <c r="N15" i="4"/>
  <c r="N14" i="4"/>
  <c r="N13" i="4"/>
  <c r="N12" i="4"/>
  <c r="N11" i="4"/>
  <c r="N10" i="4"/>
  <c r="N9" i="4"/>
  <c r="N8" i="4"/>
  <c r="N23" i="4" l="1"/>
  <c r="V28" i="5" l="1"/>
  <c r="V31" i="5" s="1"/>
  <c r="P31" i="5" s="1"/>
  <c r="N30" i="4"/>
  <c r="N28" i="4"/>
</calcChain>
</file>

<file path=xl/sharedStrings.xml><?xml version="1.0" encoding="utf-8"?>
<sst xmlns="http://schemas.openxmlformats.org/spreadsheetml/2006/main" count="163" uniqueCount="125">
  <si>
    <t>Bursar's Office</t>
  </si>
  <si>
    <t>Daily Deposit Form</t>
  </si>
  <si>
    <t>Department Name:</t>
  </si>
  <si>
    <t>Date:</t>
  </si>
  <si>
    <t>Item Description</t>
  </si>
  <si>
    <t>Index</t>
  </si>
  <si>
    <t>Fund</t>
  </si>
  <si>
    <t>Org</t>
  </si>
  <si>
    <t>Acct</t>
  </si>
  <si>
    <t>Amount</t>
  </si>
  <si>
    <t>TOTAL</t>
  </si>
  <si>
    <t>Credit Cards</t>
  </si>
  <si>
    <t>Deposit Amount</t>
  </si>
  <si>
    <t>Enter# of checks below</t>
  </si>
  <si>
    <t>Grand Total</t>
  </si>
  <si>
    <t>Total</t>
  </si>
  <si>
    <t>Please provide a contact phone number below ( Phone Ext. ) for any questions the Bursar's Office may have regarding this deposit.</t>
  </si>
  <si>
    <t xml:space="preserve">By signing below, I certify that the above deposit has been examined and verified. </t>
  </si>
  <si>
    <t>Prepared By (PRINT)</t>
  </si>
  <si>
    <t>Email/UserID</t>
  </si>
  <si>
    <t>Phone Ext</t>
  </si>
  <si>
    <t>Signature</t>
  </si>
  <si>
    <t>Verified By (PRINT)</t>
  </si>
  <si>
    <t>Distribution:</t>
  </si>
  <si>
    <t>Cashier's will keep this copy.</t>
  </si>
  <si>
    <t>Bring extras for departmental records if needed.</t>
  </si>
  <si>
    <t>**10-KEY TAPE OR SPREADSHEET LISTING OF CASH AND CHECKS MUST BE ATTACHED</t>
  </si>
  <si>
    <t>Received By (not processed):</t>
  </si>
  <si>
    <t>Processed By:</t>
  </si>
  <si>
    <t>Date Received:</t>
  </si>
  <si>
    <t>Date Processed:</t>
  </si>
  <si>
    <t>Receipt #:</t>
  </si>
  <si>
    <t>Cash Drawer Log</t>
  </si>
  <si>
    <t>Denomination</t>
  </si>
  <si>
    <t>Qty on Hand</t>
  </si>
  <si>
    <t>Value</t>
  </si>
  <si>
    <t>Amount on Hand</t>
  </si>
  <si>
    <t>Hundreds</t>
  </si>
  <si>
    <t>Fifties</t>
  </si>
  <si>
    <t>Twenties</t>
  </si>
  <si>
    <t>Tens</t>
  </si>
  <si>
    <t>Fives</t>
  </si>
  <si>
    <t>Ones</t>
  </si>
  <si>
    <t>Rolled Quarters</t>
  </si>
  <si>
    <t>Rolled Dimes</t>
  </si>
  <si>
    <t>Rolled Nickels</t>
  </si>
  <si>
    <t>Rolled Pennies</t>
  </si>
  <si>
    <t>Quarters</t>
  </si>
  <si>
    <t>Dimes</t>
  </si>
  <si>
    <t>Nickels</t>
  </si>
  <si>
    <t>Pennies</t>
  </si>
  <si>
    <t>Total Cash / Currency</t>
  </si>
  <si>
    <t xml:space="preserve">Checks </t>
  </si>
  <si>
    <t>(attach calculator tape or copy of check log)</t>
  </si>
  <si>
    <t>Total Cash / Checks / Credit Card on Hand</t>
  </si>
  <si>
    <t>Total Daily / Shift Receipts</t>
  </si>
  <si>
    <r>
      <t xml:space="preserve">NOTE:  </t>
    </r>
    <r>
      <rPr>
        <b/>
        <i/>
        <sz val="12"/>
        <rFont val="Arial"/>
        <family val="2"/>
      </rPr>
      <t>Put numbers in yellow highlighted boxes only.</t>
    </r>
  </si>
  <si>
    <t>CASH</t>
  </si>
  <si>
    <t>DEPOSIT FORM</t>
  </si>
  <si>
    <t>Every department who takes in funds for any university purpose will complete a deposit form to send those deposits to the Bursar's Office. The form should be completed as follows:</t>
  </si>
  <si>
    <t>Department Name and Date</t>
  </si>
  <si>
    <t>Item Description &amp; Index / Fund / Orgn / Acct / Program</t>
  </si>
  <si>
    <t xml:space="preserve">Official Name of the Department and the BUSINESS DATE of the activity. For example, if you are completing a deposit for Friday, November 2, but you are completing it on Monday, November 5, the DATE will be NOVEMBER 2. </t>
  </si>
  <si>
    <r>
      <t xml:space="preserve">The </t>
    </r>
    <r>
      <rPr>
        <b/>
        <sz val="11"/>
        <color theme="1"/>
        <rFont val="Calibri"/>
        <family val="2"/>
        <scheme val="minor"/>
      </rPr>
      <t xml:space="preserve">Item Description </t>
    </r>
    <r>
      <rPr>
        <sz val="11"/>
        <color theme="1"/>
        <rFont val="Calibri"/>
        <family val="2"/>
        <scheme val="minor"/>
      </rPr>
      <t xml:space="preserve">is mostly for your purposes; we will use it to the extent necessary to post the deposit to your accounts. </t>
    </r>
  </si>
  <si>
    <r>
      <t xml:space="preserve">The </t>
    </r>
    <r>
      <rPr>
        <b/>
        <sz val="11"/>
        <color theme="1"/>
        <rFont val="Calibri"/>
        <family val="2"/>
        <scheme val="minor"/>
      </rPr>
      <t xml:space="preserve">Index / Fund / Orgn / Acct / Program </t>
    </r>
    <r>
      <rPr>
        <sz val="11"/>
        <color theme="1"/>
        <rFont val="Calibri"/>
        <family val="2"/>
        <scheme val="minor"/>
      </rPr>
      <t xml:space="preserve">are the accounting fields that you currently use when sending your deposits. Some departments use Index and/or Org; other departments use Fund. The only </t>
    </r>
    <r>
      <rPr>
        <b/>
        <sz val="11"/>
        <color theme="1"/>
        <rFont val="Calibri"/>
        <family val="2"/>
        <scheme val="minor"/>
      </rPr>
      <t xml:space="preserve">REQUIRED </t>
    </r>
    <r>
      <rPr>
        <sz val="11"/>
        <color theme="1"/>
        <rFont val="Calibri"/>
        <family val="2"/>
        <scheme val="minor"/>
      </rPr>
      <t xml:space="preserve">field in this section is </t>
    </r>
    <r>
      <rPr>
        <b/>
        <sz val="11"/>
        <color theme="1"/>
        <rFont val="Calibri"/>
        <family val="2"/>
        <scheme val="minor"/>
      </rPr>
      <t xml:space="preserve">ACCT. </t>
    </r>
    <r>
      <rPr>
        <sz val="11"/>
        <color theme="1"/>
        <rFont val="Calibri"/>
        <family val="2"/>
        <scheme val="minor"/>
      </rPr>
      <t xml:space="preserve">Every line item MUST have an acct code indicated. Whether you use Index/Org or Fund is at your discretion.  </t>
    </r>
  </si>
  <si>
    <t xml:space="preserve">Every line item MUST have an amount indicated. The total of all revenue amounts will sum at the bottom of the box. The total amount of revenue (R21) MUST balance the total amount of the deposit. </t>
  </si>
  <si>
    <t>DETC</t>
  </si>
  <si>
    <t>CHECKS</t>
  </si>
  <si>
    <t>VISA (DPVS)</t>
  </si>
  <si>
    <t>Master Card (DPMC)</t>
  </si>
  <si>
    <t>Discover (DPDS)</t>
  </si>
  <si>
    <t>Beginning Receipt Number</t>
  </si>
  <si>
    <t>Ending Receipt Number</t>
  </si>
  <si>
    <t>Voided Receipt Numbers</t>
  </si>
  <si>
    <t>Bursar's Office Use ONLY</t>
  </si>
  <si>
    <t>Change Fund</t>
  </si>
  <si>
    <t>Cashier:</t>
  </si>
  <si>
    <t>Department:</t>
  </si>
  <si>
    <t>Prog</t>
  </si>
  <si>
    <t>Beginning of Shift</t>
  </si>
  <si>
    <t>End of Shift</t>
  </si>
  <si>
    <t>Total Funds</t>
  </si>
  <si>
    <t>Bag Number</t>
  </si>
  <si>
    <t>Deposit Ticket</t>
  </si>
  <si>
    <t>AmEX (DPAX)</t>
  </si>
  <si>
    <t>Enter Department Name</t>
  </si>
  <si>
    <t>Enter Cashier Name</t>
  </si>
  <si>
    <t>Enter Date of activity</t>
  </si>
  <si>
    <t>Record count of currency and coin by denomination</t>
  </si>
  <si>
    <t>Enter number of checks</t>
  </si>
  <si>
    <t>Record total dollar value of checks</t>
  </si>
  <si>
    <t>If approved for credit card processing, record total of Visa, MasterCard, Discover, and AmEx per settlement report.</t>
  </si>
  <si>
    <t>Only enter data into blue fields. All gray cells are calculated values.</t>
  </si>
  <si>
    <r>
      <t xml:space="preserve">There are two tabs in this workbook to use: </t>
    </r>
    <r>
      <rPr>
        <b/>
        <u/>
        <sz val="11"/>
        <color theme="1"/>
        <rFont val="Calibri"/>
        <family val="2"/>
        <scheme val="minor"/>
      </rPr>
      <t>Cash Drawer</t>
    </r>
    <r>
      <rPr>
        <sz val="11"/>
        <color theme="1"/>
        <rFont val="Calibri"/>
        <family val="2"/>
        <scheme val="minor"/>
      </rPr>
      <t xml:space="preserve"> and </t>
    </r>
    <r>
      <rPr>
        <b/>
        <u/>
        <sz val="11"/>
        <color theme="1"/>
        <rFont val="Calibri"/>
        <family val="2"/>
        <scheme val="minor"/>
      </rPr>
      <t>Deposit Form</t>
    </r>
    <r>
      <rPr>
        <sz val="11"/>
        <color theme="1"/>
        <rFont val="Calibri"/>
        <family val="2"/>
        <scheme val="minor"/>
      </rPr>
      <t>.</t>
    </r>
  </si>
  <si>
    <t>Receipt Numbers</t>
  </si>
  <si>
    <t>If using tickets or other numerical receipts, record beginning and ending receipt numbers for this activity.</t>
  </si>
  <si>
    <t>If any receipts were voided, record each voided receipt individually.</t>
  </si>
  <si>
    <t>Prepared by and Verified by</t>
  </si>
  <si>
    <t>Print (type) name, email, and extension. Signatures must be original.</t>
  </si>
  <si>
    <t>For Deposits delivered by Campus Safety</t>
  </si>
  <si>
    <t xml:space="preserve">The Bursar's Office will supply pre-numbered bank deposit tickets and prenumbered bank safety bags for all deposits brought by Campus Safety Officers. The department personnel are responsible for verifying deposits are accurate and maintaining an internal log of bag number, bank ticket number, date, and amount of deposit. </t>
  </si>
  <si>
    <t>Record the number from the bank bag in this field.</t>
  </si>
  <si>
    <t xml:space="preserve">Record the number from the deposit ticket in this field. </t>
  </si>
  <si>
    <t>Funds Information</t>
  </si>
  <si>
    <t xml:space="preserve">The amount of currency, checks and credit cards will populate based on what was entered on the Cash Drawer sheet. If the revenues recorded in the top do not balance funds received, an error message will display. Do not submit the deposit to the Bursar's Office with reconciliation errors. </t>
  </si>
  <si>
    <t>CASH COUNT</t>
  </si>
  <si>
    <t>COMPLETING DEPOSIT</t>
  </si>
  <si>
    <t>Print one copy of Cash Count and two copies of Deposit Form</t>
  </si>
  <si>
    <t>Fill in the Bank Deposit Ticket</t>
  </si>
  <si>
    <t>BURSAR</t>
  </si>
  <si>
    <t xml:space="preserve">DEPOSIT </t>
  </si>
  <si>
    <r>
      <t xml:space="preserve">NOTE:  </t>
    </r>
    <r>
      <rPr>
        <b/>
        <i/>
        <sz val="12"/>
        <rFont val="Arial"/>
        <family val="2"/>
      </rPr>
      <t>Put numbers in blue boxes only.</t>
    </r>
  </si>
  <si>
    <t>Record the Bank Deposit Bag</t>
  </si>
  <si>
    <t>bursar</t>
  </si>
  <si>
    <t xml:space="preserve">Cashier </t>
  </si>
  <si>
    <t>Bursar</t>
  </si>
  <si>
    <t>uah-bursar</t>
  </si>
  <si>
    <t>Total Bank Deposit</t>
  </si>
  <si>
    <t xml:space="preserve">       Visa</t>
  </si>
  <si>
    <t xml:space="preserve">       MasterCard</t>
  </si>
  <si>
    <t xml:space="preserve">       Discover</t>
  </si>
  <si>
    <t xml:space="preserve">       AmericanExpress</t>
  </si>
  <si>
    <t>Total Cash Receipts</t>
  </si>
  <si>
    <t>If you process credit cards:</t>
  </si>
  <si>
    <t>TRAINING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</si>
</sst>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27" x14ac:knownFonts="1">
    <font>
      <sz val="11"/>
      <color theme="1"/>
      <name val="Calibri"/>
      <family val="2"/>
      <scheme val="minor"/>
    </font>
    <font>
      <sz val="11"/>
      <color theme="1"/>
      <name val="Calibri"/>
      <family val="2"/>
      <scheme val="minor"/>
    </font>
    <font>
      <sz val="12"/>
      <color theme="1"/>
      <name val="Calibri"/>
      <family val="2"/>
      <scheme val="minor"/>
    </font>
    <font>
      <b/>
      <sz val="18"/>
      <name val="Arial"/>
      <family val="2"/>
    </font>
    <font>
      <sz val="12"/>
      <name val="Arial"/>
      <family val="2"/>
    </font>
    <font>
      <b/>
      <sz val="12"/>
      <name val="Arial"/>
      <family val="2"/>
    </font>
    <font>
      <b/>
      <sz val="22"/>
      <name val="Arial"/>
      <family val="2"/>
    </font>
    <font>
      <b/>
      <sz val="22"/>
      <color theme="1"/>
      <name val="Calibri"/>
      <family val="2"/>
      <scheme val="minor"/>
    </font>
    <font>
      <b/>
      <i/>
      <sz val="12"/>
      <name val="Arial"/>
      <family val="2"/>
    </font>
    <font>
      <b/>
      <u/>
      <sz val="12"/>
      <name val="Arial"/>
      <family val="2"/>
    </font>
    <font>
      <b/>
      <sz val="16"/>
      <color rgb="FFFF0000"/>
      <name val="Arial"/>
      <family val="2"/>
    </font>
    <font>
      <b/>
      <sz val="12"/>
      <color indexed="10"/>
      <name val="Arial"/>
      <family val="2"/>
    </font>
    <font>
      <b/>
      <sz val="11"/>
      <color theme="1"/>
      <name val="Calibri"/>
      <family val="2"/>
      <scheme val="minor"/>
    </font>
    <font>
      <sz val="10"/>
      <name val="Arial"/>
      <family val="2"/>
    </font>
    <font>
      <sz val="28"/>
      <color theme="1"/>
      <name val="Calibri"/>
      <family val="2"/>
      <scheme val="minor"/>
    </font>
    <font>
      <sz val="11"/>
      <color rgb="FF9C6500"/>
      <name val="Calibri"/>
      <family val="2"/>
      <scheme val="minor"/>
    </font>
    <font>
      <sz val="16"/>
      <name val="Arial"/>
      <family val="2"/>
    </font>
    <font>
      <b/>
      <sz val="16"/>
      <name val="Arial"/>
      <family val="2"/>
    </font>
    <font>
      <sz val="24"/>
      <color theme="1"/>
      <name val="Calibri"/>
      <family val="2"/>
      <scheme val="minor"/>
    </font>
    <font>
      <b/>
      <sz val="14"/>
      <color rgb="FF9C6500"/>
      <name val="Calibri"/>
      <family val="2"/>
      <scheme val="minor"/>
    </font>
    <font>
      <b/>
      <sz val="14"/>
      <name val="Arial"/>
      <family val="2"/>
    </font>
    <font>
      <b/>
      <sz val="12"/>
      <color theme="1"/>
      <name val="Calibri"/>
      <family val="2"/>
      <scheme val="minor"/>
    </font>
    <font>
      <b/>
      <u/>
      <sz val="11"/>
      <color theme="1"/>
      <name val="Calibri"/>
      <family val="2"/>
      <scheme val="minor"/>
    </font>
    <font>
      <b/>
      <i/>
      <sz val="11"/>
      <color theme="1"/>
      <name val="Calibri"/>
      <family val="2"/>
      <scheme val="minor"/>
    </font>
    <font>
      <sz val="14"/>
      <color theme="1"/>
      <name val="Calibri"/>
      <family val="2"/>
      <scheme val="minor"/>
    </font>
    <font>
      <sz val="18"/>
      <color theme="1"/>
      <name val="Calibri"/>
      <family val="2"/>
      <scheme val="minor"/>
    </font>
    <font>
      <b/>
      <u val="singleAccounting"/>
      <sz val="1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EB9C"/>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5" fillId="4" borderId="0" applyNumberFormat="0" applyBorder="0" applyAlignment="0" applyProtection="0"/>
  </cellStyleXfs>
  <cellXfs count="234">
    <xf numFmtId="0" fontId="0" fillId="0" borderId="0" xfId="0"/>
    <xf numFmtId="0" fontId="4" fillId="0" borderId="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Alignment="1" applyProtection="1"/>
    <xf numFmtId="49" fontId="4" fillId="0" borderId="0" xfId="0" applyNumberFormat="1" applyFont="1" applyFill="1" applyBorder="1" applyAlignment="1" applyProtection="1"/>
    <xf numFmtId="0" fontId="4" fillId="0" borderId="0" xfId="0" applyFont="1" applyFill="1" applyBorder="1" applyAlignment="1" applyProtection="1">
      <alignment horizontal="center"/>
    </xf>
    <xf numFmtId="49" fontId="5" fillId="0"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0" fontId="8" fillId="0" borderId="0" xfId="0" applyFont="1" applyFill="1" applyBorder="1" applyProtection="1"/>
    <xf numFmtId="164" fontId="4" fillId="0" borderId="0" xfId="0" applyNumberFormat="1" applyFont="1" applyFill="1" applyBorder="1" applyAlignment="1" applyProtection="1">
      <alignment horizontal="right"/>
    </xf>
    <xf numFmtId="164" fontId="4" fillId="2"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5" fillId="0" borderId="0" xfId="0" applyNumberFormat="1" applyFont="1" applyFill="1" applyBorder="1" applyAlignment="1" applyProtection="1">
      <alignment horizontal="center"/>
    </xf>
    <xf numFmtId="0" fontId="4" fillId="0" borderId="0" xfId="0" applyNumberFormat="1" applyFont="1" applyFill="1" applyBorder="1" applyProtection="1"/>
    <xf numFmtId="0" fontId="5" fillId="0" borderId="0" xfId="0" applyFont="1" applyFill="1" applyBorder="1" applyAlignment="1" applyProtection="1">
      <alignment horizontal="right"/>
    </xf>
    <xf numFmtId="0" fontId="9" fillId="0" borderId="0" xfId="0" applyFont="1" applyFill="1" applyBorder="1" applyProtection="1"/>
    <xf numFmtId="0" fontId="5" fillId="0" borderId="0" xfId="0" applyFont="1" applyFill="1" applyBorder="1" applyProtection="1"/>
    <xf numFmtId="0" fontId="11" fillId="0" borderId="0" xfId="0" applyFont="1" applyFill="1" applyBorder="1" applyProtection="1"/>
    <xf numFmtId="0" fontId="2" fillId="0" borderId="0" xfId="0" applyFont="1" applyFill="1" applyBorder="1" applyProtection="1"/>
    <xf numFmtId="0" fontId="4" fillId="2" borderId="0" xfId="0" applyFont="1" applyFill="1" applyBorder="1" applyProtection="1"/>
    <xf numFmtId="0" fontId="4" fillId="2" borderId="25" xfId="0" applyFont="1" applyFill="1" applyBorder="1" applyProtection="1"/>
    <xf numFmtId="0" fontId="4" fillId="2" borderId="1" xfId="0" applyFont="1" applyFill="1" applyBorder="1" applyProtection="1"/>
    <xf numFmtId="0" fontId="4" fillId="2" borderId="26" xfId="0" applyFont="1" applyFill="1" applyBorder="1" applyProtection="1"/>
    <xf numFmtId="0" fontId="4" fillId="2" borderId="25"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28" xfId="0" applyFont="1" applyFill="1" applyBorder="1" applyProtection="1"/>
    <xf numFmtId="0" fontId="4" fillId="2" borderId="29" xfId="0" applyFont="1" applyFill="1" applyBorder="1" applyProtection="1"/>
    <xf numFmtId="0" fontId="2" fillId="0" borderId="0" xfId="0" applyFont="1" applyFill="1" applyProtection="1"/>
    <xf numFmtId="0" fontId="4" fillId="0" borderId="0" xfId="3" applyFont="1"/>
    <xf numFmtId="0" fontId="4" fillId="0" borderId="0" xfId="3" applyFont="1" applyAlignment="1">
      <alignment horizontal="center"/>
    </xf>
    <xf numFmtId="0" fontId="5" fillId="0" borderId="33" xfId="3" applyFont="1" applyBorder="1" applyAlignment="1">
      <alignment wrapText="1"/>
    </xf>
    <xf numFmtId="0" fontId="5" fillId="0" borderId="21" xfId="3" applyFont="1" applyBorder="1" applyAlignment="1">
      <alignment horizontal="center" wrapText="1"/>
    </xf>
    <xf numFmtId="43" fontId="5" fillId="0" borderId="34" xfId="4" applyFont="1" applyFill="1" applyBorder="1" applyAlignment="1">
      <alignment horizontal="center" wrapText="1"/>
    </xf>
    <xf numFmtId="0" fontId="4" fillId="0" borderId="0" xfId="3" applyFont="1" applyAlignment="1">
      <alignment wrapText="1"/>
    </xf>
    <xf numFmtId="164" fontId="4" fillId="0" borderId="35" xfId="3" applyNumberFormat="1" applyFont="1" applyBorder="1" applyAlignment="1">
      <alignment horizontal="left" indent="1"/>
    </xf>
    <xf numFmtId="164" fontId="4" fillId="0" borderId="0" xfId="3" applyNumberFormat="1" applyFont="1" applyBorder="1" applyAlignment="1">
      <alignment horizontal="right"/>
    </xf>
    <xf numFmtId="44" fontId="4" fillId="3" borderId="19" xfId="5" applyFont="1" applyFill="1" applyBorder="1"/>
    <xf numFmtId="0" fontId="4" fillId="0" borderId="35" xfId="3" applyFont="1" applyBorder="1" applyAlignment="1">
      <alignment horizontal="left" indent="1"/>
    </xf>
    <xf numFmtId="0" fontId="4" fillId="0" borderId="0" xfId="3" applyFont="1" applyBorder="1" applyAlignment="1">
      <alignment horizontal="center"/>
    </xf>
    <xf numFmtId="43" fontId="4" fillId="3" borderId="19" xfId="4" applyFont="1" applyFill="1" applyBorder="1"/>
    <xf numFmtId="43" fontId="4" fillId="0" borderId="36" xfId="4" applyFont="1" applyFill="1" applyBorder="1"/>
    <xf numFmtId="0" fontId="4" fillId="0" borderId="35" xfId="3" applyFont="1" applyBorder="1"/>
    <xf numFmtId="0" fontId="5" fillId="0" borderId="0" xfId="3" applyFont="1" applyBorder="1" applyAlignment="1">
      <alignment horizontal="right"/>
    </xf>
    <xf numFmtId="0" fontId="4" fillId="0" borderId="36" xfId="3" applyFont="1" applyBorder="1"/>
    <xf numFmtId="0" fontId="5" fillId="0" borderId="0" xfId="3" applyFont="1" applyBorder="1" applyAlignment="1">
      <alignment horizontal="center"/>
    </xf>
    <xf numFmtId="44" fontId="5" fillId="0" borderId="37" xfId="5" applyFont="1" applyBorder="1"/>
    <xf numFmtId="44" fontId="5" fillId="0" borderId="38" xfId="5" applyFont="1" applyBorder="1"/>
    <xf numFmtId="0" fontId="4" fillId="0" borderId="39" xfId="3" applyFont="1" applyBorder="1"/>
    <xf numFmtId="0" fontId="4" fillId="0" borderId="1" xfId="3" applyFont="1" applyBorder="1" applyAlignment="1">
      <alignment horizontal="center"/>
    </xf>
    <xf numFmtId="0" fontId="4" fillId="0" borderId="37" xfId="3" applyFont="1" applyBorder="1"/>
    <xf numFmtId="0" fontId="5" fillId="0" borderId="35" xfId="3" applyFont="1" applyBorder="1"/>
    <xf numFmtId="43" fontId="4" fillId="0" borderId="36" xfId="4" applyFont="1" applyBorder="1"/>
    <xf numFmtId="0" fontId="12" fillId="0" borderId="0" xfId="0" applyFont="1"/>
    <xf numFmtId="0" fontId="0" fillId="0" borderId="0" xfId="0" applyAlignment="1">
      <alignment horizontal="left" wrapText="1"/>
    </xf>
    <xf numFmtId="0" fontId="12" fillId="0" borderId="0" xfId="0" applyFont="1" applyAlignment="1">
      <alignment horizontal="left"/>
    </xf>
    <xf numFmtId="49" fontId="5" fillId="0" borderId="2" xfId="0" applyNumberFormat="1" applyFont="1" applyFill="1" applyBorder="1" applyAlignment="1" applyProtection="1">
      <alignment vertical="center"/>
    </xf>
    <xf numFmtId="14" fontId="4" fillId="2" borderId="1" xfId="0" applyNumberFormat="1" applyFont="1" applyFill="1" applyBorder="1" applyProtection="1"/>
    <xf numFmtId="0" fontId="9" fillId="0" borderId="0" xfId="0" applyFont="1" applyFill="1" applyBorder="1" applyAlignment="1" applyProtection="1">
      <alignment vertical="center"/>
    </xf>
    <xf numFmtId="0" fontId="5" fillId="5" borderId="21" xfId="3" applyFont="1" applyFill="1" applyBorder="1" applyAlignment="1">
      <alignment horizontal="center" wrapText="1"/>
    </xf>
    <xf numFmtId="43" fontId="5" fillId="5" borderId="34" xfId="4" applyFont="1" applyFill="1" applyBorder="1" applyAlignment="1">
      <alignment horizontal="center" wrapText="1"/>
    </xf>
    <xf numFmtId="164" fontId="4" fillId="5" borderId="0" xfId="3" applyNumberFormat="1" applyFont="1" applyFill="1" applyBorder="1" applyAlignment="1">
      <alignment horizontal="right"/>
    </xf>
    <xf numFmtId="44" fontId="4" fillId="5" borderId="19" xfId="5" applyFont="1" applyFill="1" applyBorder="1"/>
    <xf numFmtId="43" fontId="4" fillId="5" borderId="19" xfId="4" applyFont="1" applyFill="1" applyBorder="1"/>
    <xf numFmtId="0" fontId="0" fillId="5" borderId="0" xfId="0" applyFill="1" applyBorder="1"/>
    <xf numFmtId="0" fontId="4" fillId="5" borderId="0" xfId="3" applyFont="1" applyFill="1" applyBorder="1" applyAlignment="1">
      <alignment horizontal="center"/>
    </xf>
    <xf numFmtId="0" fontId="4" fillId="5" borderId="0" xfId="3" applyFont="1" applyFill="1" applyBorder="1"/>
    <xf numFmtId="43" fontId="4" fillId="5" borderId="0" xfId="4" applyFont="1" applyFill="1" applyBorder="1"/>
    <xf numFmtId="165" fontId="4" fillId="6" borderId="19" xfId="1" applyNumberFormat="1" applyFont="1" applyFill="1" applyBorder="1"/>
    <xf numFmtId="0" fontId="0" fillId="5" borderId="22" xfId="0" applyFill="1" applyBorder="1"/>
    <xf numFmtId="0" fontId="4" fillId="5" borderId="23" xfId="3" applyFont="1" applyFill="1" applyBorder="1" applyAlignment="1">
      <alignment horizontal="center"/>
    </xf>
    <xf numFmtId="0" fontId="4" fillId="5" borderId="23" xfId="3" applyFont="1" applyFill="1" applyBorder="1"/>
    <xf numFmtId="0" fontId="0" fillId="5" borderId="23" xfId="0" applyFill="1" applyBorder="1"/>
    <xf numFmtId="0" fontId="0" fillId="5" borderId="24" xfId="0" applyFill="1" applyBorder="1"/>
    <xf numFmtId="0" fontId="0" fillId="5" borderId="25" xfId="0" applyFill="1" applyBorder="1"/>
    <xf numFmtId="0" fontId="0" fillId="5" borderId="26" xfId="0" applyFill="1" applyBorder="1"/>
    <xf numFmtId="0" fontId="0" fillId="5" borderId="27" xfId="0" applyFill="1" applyBorder="1"/>
    <xf numFmtId="0" fontId="4" fillId="5" borderId="28" xfId="3" applyFont="1" applyFill="1" applyBorder="1" applyAlignment="1">
      <alignment horizontal="center"/>
    </xf>
    <xf numFmtId="0" fontId="4" fillId="5" borderId="28" xfId="3" applyFont="1" applyFill="1" applyBorder="1"/>
    <xf numFmtId="0" fontId="0" fillId="5" borderId="28" xfId="0" applyFill="1" applyBorder="1"/>
    <xf numFmtId="0" fontId="0" fillId="5" borderId="29" xfId="0" applyFill="1" applyBorder="1"/>
    <xf numFmtId="0" fontId="0" fillId="0" borderId="0" xfId="0" applyFill="1" applyBorder="1"/>
    <xf numFmtId="0" fontId="4" fillId="0" borderId="0" xfId="3" applyFont="1" applyFill="1" applyBorder="1" applyAlignment="1">
      <alignment horizontal="center"/>
    </xf>
    <xf numFmtId="0" fontId="4" fillId="0" borderId="0" xfId="3" applyFont="1" applyFill="1" applyBorder="1"/>
    <xf numFmtId="0" fontId="5" fillId="5" borderId="33" xfId="3" applyFont="1" applyFill="1" applyBorder="1" applyAlignment="1">
      <alignment horizontal="center" wrapText="1"/>
    </xf>
    <xf numFmtId="164" fontId="4" fillId="5" borderId="1" xfId="3" applyNumberFormat="1" applyFont="1" applyFill="1" applyBorder="1" applyAlignment="1">
      <alignment horizontal="right"/>
    </xf>
    <xf numFmtId="0" fontId="5" fillId="0" borderId="17" xfId="0" applyFont="1" applyFill="1" applyBorder="1" applyAlignment="1" applyProtection="1">
      <alignment horizontal="center"/>
    </xf>
    <xf numFmtId="49" fontId="5" fillId="0" borderId="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0" fontId="4" fillId="2" borderId="0" xfId="0" applyFont="1" applyFill="1" applyBorder="1" applyAlignment="1" applyProtection="1">
      <alignment horizontal="right"/>
    </xf>
    <xf numFmtId="0" fontId="0" fillId="0" borderId="0" xfId="0" applyProtection="1"/>
    <xf numFmtId="0" fontId="4" fillId="0" borderId="0" xfId="0" applyFont="1" applyFill="1" applyProtection="1"/>
    <xf numFmtId="49" fontId="4" fillId="0" borderId="7" xfId="0" applyNumberFormat="1" applyFont="1" applyFill="1" applyBorder="1" applyAlignment="1" applyProtection="1"/>
    <xf numFmtId="49" fontId="16" fillId="0" borderId="9" xfId="0" applyNumberFormat="1" applyFont="1" applyFill="1" applyBorder="1" applyAlignment="1" applyProtection="1">
      <alignment horizontal="center"/>
    </xf>
    <xf numFmtId="49" fontId="16" fillId="0" borderId="10" xfId="0" applyNumberFormat="1" applyFont="1" applyFill="1" applyBorder="1" applyAlignment="1" applyProtection="1">
      <alignment horizontal="center"/>
    </xf>
    <xf numFmtId="49" fontId="4" fillId="0" borderId="12" xfId="0" applyNumberFormat="1" applyFont="1" applyFill="1" applyBorder="1" applyAlignment="1" applyProtection="1"/>
    <xf numFmtId="49" fontId="16" fillId="0" borderId="13" xfId="0" applyNumberFormat="1" applyFont="1" applyFill="1" applyBorder="1" applyAlignment="1" applyProtection="1">
      <alignment horizontal="center"/>
    </xf>
    <xf numFmtId="49" fontId="16" fillId="0" borderId="13" xfId="0" applyNumberFormat="1" applyFont="1" applyFill="1" applyBorder="1" applyAlignment="1" applyProtection="1"/>
    <xf numFmtId="49" fontId="16" fillId="0" borderId="14" xfId="0" applyNumberFormat="1" applyFont="1" applyFill="1" applyBorder="1" applyAlignment="1" applyProtection="1"/>
    <xf numFmtId="49" fontId="16" fillId="0" borderId="14" xfId="0" applyNumberFormat="1" applyFont="1" applyFill="1" applyBorder="1" applyAlignment="1" applyProtection="1">
      <alignment horizontal="center"/>
    </xf>
    <xf numFmtId="49" fontId="16" fillId="0" borderId="15" xfId="0" applyNumberFormat="1" applyFont="1" applyFill="1" applyBorder="1" applyAlignment="1" applyProtection="1">
      <alignment horizontal="center"/>
    </xf>
    <xf numFmtId="1" fontId="16" fillId="0" borderId="15" xfId="0" applyNumberFormat="1" applyFont="1" applyFill="1" applyBorder="1" applyAlignment="1" applyProtection="1">
      <alignment horizontal="center"/>
    </xf>
    <xf numFmtId="164" fontId="16" fillId="0" borderId="16" xfId="0" applyNumberFormat="1" applyFont="1" applyFill="1" applyBorder="1" applyAlignment="1" applyProtection="1">
      <alignment horizontal="right"/>
    </xf>
    <xf numFmtId="164" fontId="17" fillId="2" borderId="18" xfId="2" applyNumberFormat="1" applyFont="1" applyFill="1" applyBorder="1" applyAlignment="1" applyProtection="1"/>
    <xf numFmtId="0" fontId="9" fillId="0" borderId="0" xfId="0" applyFont="1" applyFill="1" applyBorder="1" applyAlignment="1" applyProtection="1">
      <alignment horizontal="right"/>
    </xf>
    <xf numFmtId="164" fontId="4" fillId="0" borderId="0" xfId="0" applyNumberFormat="1" applyFont="1" applyFill="1" applyBorder="1" applyAlignment="1" applyProtection="1">
      <alignment horizontal="center"/>
    </xf>
    <xf numFmtId="164" fontId="9"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wrapText="1"/>
    </xf>
    <xf numFmtId="0" fontId="2" fillId="0" borderId="0" xfId="0" applyFont="1" applyFill="1" applyAlignment="1" applyProtection="1">
      <alignment vertical="center"/>
    </xf>
    <xf numFmtId="164" fontId="4" fillId="0" borderId="0" xfId="0" applyNumberFormat="1" applyFont="1" applyFill="1" applyBorder="1" applyAlignment="1" applyProtection="1">
      <alignment vertical="center"/>
    </xf>
    <xf numFmtId="0" fontId="5" fillId="2" borderId="0" xfId="0" applyNumberFormat="1" applyFont="1" applyFill="1" applyBorder="1" applyAlignment="1" applyProtection="1">
      <alignment horizontal="center" vertical="center"/>
    </xf>
    <xf numFmtId="44" fontId="5" fillId="2" borderId="0" xfId="2" applyFont="1" applyFill="1" applyBorder="1" applyAlignment="1" applyProtection="1">
      <alignment horizontal="center" vertical="center"/>
    </xf>
    <xf numFmtId="0" fontId="4" fillId="0" borderId="0" xfId="0" applyFont="1" applyFill="1" applyAlignment="1" applyProtection="1">
      <alignment vertical="center"/>
    </xf>
    <xf numFmtId="0" fontId="5" fillId="0" borderId="0" xfId="0" applyNumberFormat="1" applyFont="1" applyFill="1" applyBorder="1" applyAlignment="1" applyProtection="1">
      <alignment horizontal="center"/>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xf>
    <xf numFmtId="0" fontId="4" fillId="0" borderId="0" xfId="0" applyFont="1" applyFill="1" applyBorder="1" applyAlignment="1" applyProtection="1">
      <alignment vertical="center" wrapText="1"/>
    </xf>
    <xf numFmtId="0" fontId="4" fillId="2" borderId="25" xfId="0" applyFont="1" applyFill="1" applyBorder="1" applyAlignment="1" applyProtection="1"/>
    <xf numFmtId="0" fontId="4" fillId="2" borderId="0" xfId="0" applyFont="1" applyFill="1" applyBorder="1" applyAlignment="1" applyProtection="1"/>
    <xf numFmtId="0" fontId="2" fillId="2" borderId="0" xfId="0" applyFont="1" applyFill="1" applyBorder="1" applyProtection="1"/>
    <xf numFmtId="0" fontId="2" fillId="2" borderId="26" xfId="0" applyFont="1" applyFill="1" applyBorder="1" applyProtection="1"/>
    <xf numFmtId="0" fontId="2" fillId="2" borderId="25" xfId="0" applyFont="1" applyFill="1" applyBorder="1" applyProtection="1"/>
    <xf numFmtId="0" fontId="2" fillId="2" borderId="27" xfId="0" applyFont="1" applyFill="1" applyBorder="1" applyProtection="1"/>
    <xf numFmtId="0" fontId="2" fillId="2" borderId="28" xfId="0" applyFont="1" applyFill="1" applyBorder="1" applyProtection="1"/>
    <xf numFmtId="0" fontId="4" fillId="7" borderId="1" xfId="0" applyNumberFormat="1" applyFont="1" applyFill="1" applyBorder="1" applyAlignment="1" applyProtection="1">
      <alignment horizontal="center"/>
      <protection locked="0"/>
    </xf>
    <xf numFmtId="49" fontId="16" fillId="7" borderId="8" xfId="0" applyNumberFormat="1" applyFont="1" applyFill="1" applyBorder="1" applyAlignment="1" applyProtection="1">
      <alignment horizontal="center"/>
      <protection locked="0"/>
    </xf>
    <xf numFmtId="49" fontId="16" fillId="7" borderId="10" xfId="0" applyNumberFormat="1" applyFont="1" applyFill="1" applyBorder="1" applyAlignment="1" applyProtection="1">
      <alignment horizontal="center"/>
      <protection locked="0"/>
    </xf>
    <xf numFmtId="164" fontId="16" fillId="7" borderId="11" xfId="0" applyNumberFormat="1" applyFont="1" applyFill="1" applyBorder="1" applyAlignment="1" applyProtection="1">
      <alignment horizontal="right"/>
      <protection locked="0"/>
    </xf>
    <xf numFmtId="0" fontId="2" fillId="7" borderId="1" xfId="0" applyFont="1" applyFill="1" applyBorder="1" applyProtection="1">
      <protection locked="0"/>
    </xf>
    <xf numFmtId="0" fontId="2" fillId="7" borderId="20" xfId="0" applyFont="1" applyFill="1" applyBorder="1" applyProtection="1">
      <protection locked="0"/>
    </xf>
    <xf numFmtId="43" fontId="2" fillId="7" borderId="20" xfId="0" applyNumberFormat="1" applyFont="1" applyFill="1" applyBorder="1" applyProtection="1">
      <protection locked="0"/>
    </xf>
    <xf numFmtId="0" fontId="2" fillId="0" borderId="0" xfId="0" applyFont="1" applyFill="1" applyAlignment="1" applyProtection="1">
      <alignment wrapText="1"/>
    </xf>
    <xf numFmtId="0" fontId="4" fillId="7" borderId="1" xfId="0" applyFont="1" applyFill="1" applyBorder="1" applyAlignment="1" applyProtection="1">
      <alignment horizontal="center"/>
      <protection locked="0"/>
    </xf>
    <xf numFmtId="0" fontId="5" fillId="0" borderId="0" xfId="0" applyFont="1" applyFill="1" applyBorder="1" applyAlignment="1" applyProtection="1">
      <alignment horizontal="center"/>
    </xf>
    <xf numFmtId="49" fontId="5" fillId="0" borderId="3" xfId="0" applyNumberFormat="1" applyFont="1" applyFill="1" applyBorder="1" applyAlignment="1" applyProtection="1">
      <alignment horizontal="center" vertical="center"/>
    </xf>
    <xf numFmtId="0" fontId="4" fillId="7" borderId="1" xfId="0" applyFont="1" applyFill="1" applyBorder="1" applyAlignment="1" applyProtection="1">
      <alignment horizontal="center"/>
      <protection locked="0"/>
    </xf>
    <xf numFmtId="0" fontId="4" fillId="0" borderId="0" xfId="0" applyFont="1" applyFill="1" applyBorder="1" applyAlignment="1" applyProtection="1">
      <alignment horizontal="left"/>
    </xf>
    <xf numFmtId="0" fontId="4" fillId="2" borderId="0" xfId="0" applyFont="1" applyFill="1" applyBorder="1" applyAlignment="1" applyProtection="1">
      <alignment horizontal="left"/>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wrapText="1"/>
    </xf>
    <xf numFmtId="165" fontId="4" fillId="7" borderId="19" xfId="4" applyNumberFormat="1" applyFont="1" applyFill="1" applyBorder="1"/>
    <xf numFmtId="43" fontId="5" fillId="7" borderId="19" xfId="4" applyFont="1" applyFill="1" applyBorder="1"/>
    <xf numFmtId="49" fontId="5" fillId="0" borderId="40" xfId="0" applyNumberFormat="1" applyFont="1" applyFill="1" applyBorder="1" applyAlignment="1" applyProtection="1">
      <alignment horizontal="center" vertical="center" wrapText="1"/>
    </xf>
    <xf numFmtId="49" fontId="16" fillId="7" borderId="41" xfId="0" applyNumberFormat="1" applyFont="1" applyFill="1" applyBorder="1" applyAlignment="1" applyProtection="1">
      <alignment horizontal="center"/>
      <protection locked="0"/>
    </xf>
    <xf numFmtId="1" fontId="16" fillId="0" borderId="42" xfId="0" applyNumberFormat="1" applyFont="1" applyFill="1" applyBorder="1" applyAlignment="1" applyProtection="1">
      <alignment horizontal="center"/>
    </xf>
    <xf numFmtId="0" fontId="4" fillId="0" borderId="34" xfId="0" applyNumberFormat="1" applyFont="1" applyFill="1" applyBorder="1" applyAlignment="1" applyProtection="1">
      <alignment horizontal="center" vertical="center"/>
    </xf>
    <xf numFmtId="0" fontId="4" fillId="0" borderId="37" xfId="0" applyNumberFormat="1"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5" fillId="2" borderId="34" xfId="0" applyNumberFormat="1" applyFont="1" applyFill="1" applyBorder="1" applyAlignment="1" applyProtection="1">
      <alignment horizontal="center" vertical="center"/>
    </xf>
    <xf numFmtId="0" fontId="5" fillId="2" borderId="37" xfId="0" applyNumberFormat="1" applyFont="1" applyFill="1" applyBorder="1" applyAlignment="1" applyProtection="1">
      <alignment horizontal="center" vertical="center"/>
    </xf>
    <xf numFmtId="0" fontId="0" fillId="0" borderId="0" xfId="0" applyAlignment="1">
      <alignment vertical="top"/>
    </xf>
    <xf numFmtId="0" fontId="23" fillId="0" borderId="0" xfId="0" applyFont="1"/>
    <xf numFmtId="44" fontId="4" fillId="2" borderId="19" xfId="5" applyFont="1" applyFill="1" applyBorder="1"/>
    <xf numFmtId="43" fontId="4" fillId="2" borderId="19" xfId="4" applyFont="1" applyFill="1" applyBorder="1"/>
    <xf numFmtId="44" fontId="5" fillId="9" borderId="37" xfId="5" applyFont="1" applyFill="1" applyBorder="1"/>
    <xf numFmtId="44" fontId="5" fillId="9" borderId="38" xfId="5" applyFont="1" applyFill="1" applyBorder="1"/>
    <xf numFmtId="43" fontId="24" fillId="2" borderId="1" xfId="0" applyNumberFormat="1" applyFont="1" applyFill="1" applyBorder="1" applyProtection="1">
      <protection locked="0"/>
    </xf>
    <xf numFmtId="43" fontId="24" fillId="2" borderId="20" xfId="0" applyNumberFormat="1" applyFont="1" applyFill="1" applyBorder="1" applyProtection="1">
      <protection locked="0"/>
    </xf>
    <xf numFmtId="44" fontId="26" fillId="8" borderId="38" xfId="5" applyFont="1" applyFill="1" applyBorder="1"/>
    <xf numFmtId="0" fontId="5" fillId="0" borderId="35" xfId="3" applyFont="1" applyBorder="1" applyAlignment="1"/>
    <xf numFmtId="0" fontId="5" fillId="0" borderId="31" xfId="3" applyFont="1" applyBorder="1" applyAlignment="1">
      <alignment horizontal="center"/>
    </xf>
    <xf numFmtId="0" fontId="5" fillId="0" borderId="20" xfId="3" applyFont="1" applyBorder="1" applyAlignment="1">
      <alignment horizontal="center"/>
    </xf>
    <xf numFmtId="0" fontId="5" fillId="0" borderId="32" xfId="3" applyFont="1" applyBorder="1" applyAlignment="1">
      <alignment horizontal="center"/>
    </xf>
    <xf numFmtId="0" fontId="4" fillId="0" borderId="1" xfId="3" applyNumberFormat="1" applyFont="1" applyBorder="1" applyAlignment="1">
      <alignment horizontal="center"/>
    </xf>
    <xf numFmtId="0" fontId="4" fillId="0" borderId="20" xfId="3" applyNumberFormat="1" applyFont="1" applyBorder="1" applyAlignment="1">
      <alignment horizontal="center"/>
    </xf>
    <xf numFmtId="14" fontId="4" fillId="0" borderId="20" xfId="3" applyNumberFormat="1" applyFont="1" applyBorder="1" applyAlignment="1">
      <alignment horizontal="center"/>
    </xf>
    <xf numFmtId="0" fontId="4" fillId="0" borderId="20" xfId="3" applyFont="1" applyBorder="1" applyAlignment="1">
      <alignment horizontal="center"/>
    </xf>
    <xf numFmtId="0" fontId="21" fillId="0" borderId="0" xfId="0" applyFont="1" applyFill="1" applyAlignment="1" applyProtection="1">
      <alignment horizontal="center" vertical="center" wrapText="1"/>
    </xf>
    <xf numFmtId="0" fontId="25" fillId="7" borderId="0" xfId="0" applyFont="1" applyFill="1" applyAlignment="1" applyProtection="1">
      <alignment horizontal="center"/>
    </xf>
    <xf numFmtId="0" fontId="25" fillId="7" borderId="1" xfId="0" applyFont="1" applyFill="1" applyBorder="1" applyAlignment="1" applyProtection="1">
      <alignment horizontal="center"/>
    </xf>
    <xf numFmtId="0" fontId="4" fillId="0" borderId="33"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center" vertical="center"/>
    </xf>
    <xf numFmtId="0" fontId="4" fillId="0" borderId="34" xfId="0" applyNumberFormat="1" applyFont="1" applyFill="1" applyBorder="1" applyAlignment="1" applyProtection="1">
      <alignment horizontal="center" vertical="center"/>
    </xf>
    <xf numFmtId="0" fontId="4" fillId="0" borderId="39"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37" xfId="0" applyNumberFormat="1"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5" fillId="2" borderId="33" xfId="0" applyNumberFormat="1" applyFont="1" applyFill="1" applyBorder="1" applyAlignment="1" applyProtection="1">
      <alignment horizontal="center" vertical="center"/>
    </xf>
    <xf numFmtId="0" fontId="5" fillId="2" borderId="21" xfId="0" applyNumberFormat="1" applyFont="1" applyFill="1" applyBorder="1" applyAlignment="1" applyProtection="1">
      <alignment horizontal="center" vertical="center"/>
    </xf>
    <xf numFmtId="0" fontId="5" fillId="2" borderId="34" xfId="0" applyNumberFormat="1" applyFont="1" applyFill="1" applyBorder="1" applyAlignment="1" applyProtection="1">
      <alignment horizontal="center" vertical="center"/>
    </xf>
    <xf numFmtId="0" fontId="5" fillId="2" borderId="39"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37"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4" fillId="2" borderId="30"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164" fontId="20" fillId="2" borderId="19" xfId="0" applyNumberFormat="1" applyFont="1" applyFill="1" applyBorder="1" applyAlignment="1" applyProtection="1">
      <alignment horizontal="center" vertical="center"/>
      <protection locked="0"/>
    </xf>
    <xf numFmtId="164" fontId="20" fillId="0" borderId="19" xfId="0" applyNumberFormat="1" applyFont="1" applyFill="1" applyBorder="1" applyAlignment="1" applyProtection="1">
      <alignment horizontal="center" vertical="center"/>
    </xf>
    <xf numFmtId="164" fontId="17" fillId="2" borderId="19"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xf>
    <xf numFmtId="8" fontId="10" fillId="0" borderId="0" xfId="0" applyNumberFormat="1" applyFont="1" applyFill="1" applyBorder="1" applyAlignment="1" applyProtection="1">
      <alignment horizontal="center" vertical="center"/>
    </xf>
    <xf numFmtId="49" fontId="16" fillId="7" borderId="8" xfId="0" applyNumberFormat="1" applyFont="1" applyFill="1" applyBorder="1" applyAlignment="1" applyProtection="1">
      <alignment horizontal="center"/>
      <protection locked="0"/>
    </xf>
    <xf numFmtId="49" fontId="16" fillId="7" borderId="9"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6" fillId="7" borderId="1" xfId="0" quotePrefix="1" applyNumberFormat="1" applyFont="1" applyFill="1" applyBorder="1" applyAlignment="1" applyProtection="1">
      <alignment horizontal="center"/>
      <protection locked="0"/>
    </xf>
    <xf numFmtId="0" fontId="6" fillId="7" borderId="1" xfId="0" applyNumberFormat="1" applyFont="1" applyFill="1" applyBorder="1" applyAlignment="1" applyProtection="1">
      <alignment horizontal="center"/>
      <protection locked="0"/>
    </xf>
    <xf numFmtId="14" fontId="7" fillId="7" borderId="1" xfId="0" applyNumberFormat="1"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49" fontId="5" fillId="0" borderId="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7" borderId="1" xfId="0" applyNumberFormat="1" applyFont="1" applyFill="1" applyBorder="1" applyAlignment="1" applyProtection="1">
      <alignment horizontal="center"/>
      <protection locked="0"/>
    </xf>
    <xf numFmtId="0" fontId="9"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164" fontId="19" fillId="2" borderId="19" xfId="6" applyNumberFormat="1" applyFont="1" applyFill="1" applyBorder="1" applyAlignment="1" applyProtection="1">
      <alignment horizontal="center" vertical="center"/>
      <protection locked="0"/>
    </xf>
    <xf numFmtId="0" fontId="4" fillId="7" borderId="1" xfId="0" applyFont="1" applyFill="1" applyBorder="1" applyAlignment="1" applyProtection="1">
      <alignment horizontal="center"/>
      <protection locked="0"/>
    </xf>
    <xf numFmtId="0" fontId="4" fillId="2" borderId="1"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4" xfId="0" applyFont="1" applyFill="1" applyBorder="1" applyAlignment="1" applyProtection="1">
      <alignment horizontal="center"/>
    </xf>
    <xf numFmtId="0" fontId="4" fillId="2" borderId="0" xfId="0" applyFont="1" applyFill="1" applyBorder="1" applyAlignment="1" applyProtection="1">
      <alignment horizontal="right"/>
    </xf>
    <xf numFmtId="0" fontId="4" fillId="2" borderId="25"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25" xfId="0" applyFont="1" applyFill="1" applyBorder="1" applyAlignment="1" applyProtection="1">
      <alignment horizontal="center"/>
    </xf>
    <xf numFmtId="0" fontId="4" fillId="2" borderId="0" xfId="0" applyFont="1" applyFill="1" applyBorder="1" applyAlignment="1" applyProtection="1">
      <alignment horizontal="center"/>
    </xf>
    <xf numFmtId="14" fontId="4" fillId="2" borderId="1" xfId="0" applyNumberFormat="1" applyFont="1" applyFill="1" applyBorder="1" applyAlignment="1" applyProtection="1">
      <alignment horizontal="center"/>
    </xf>
    <xf numFmtId="0" fontId="4" fillId="7" borderId="1" xfId="0" applyNumberFormat="1" applyFont="1" applyFill="1" applyBorder="1" applyAlignment="1" applyProtection="1">
      <alignment horizontal="left"/>
      <protection locked="0"/>
    </xf>
    <xf numFmtId="0" fontId="4" fillId="0" borderId="21" xfId="0" applyFont="1" applyFill="1" applyBorder="1" applyAlignment="1" applyProtection="1">
      <alignment horizontal="left" vertical="center" wrapText="1"/>
    </xf>
    <xf numFmtId="0" fontId="4" fillId="0" borderId="21" xfId="0" applyFont="1" applyFill="1" applyBorder="1" applyAlignment="1" applyProtection="1">
      <alignment horizontal="center"/>
    </xf>
    <xf numFmtId="0" fontId="4" fillId="0" borderId="0" xfId="0" applyFont="1" applyFill="1" applyBorder="1" applyAlignment="1" applyProtection="1">
      <alignment horizontal="left"/>
    </xf>
    <xf numFmtId="0" fontId="18" fillId="0" borderId="0" xfId="0" applyFont="1" applyAlignment="1">
      <alignment horizontal="center" vertical="center"/>
    </xf>
    <xf numFmtId="0" fontId="5" fillId="5" borderId="31" xfId="3" applyFont="1" applyFill="1" applyBorder="1" applyAlignment="1">
      <alignment horizontal="center"/>
    </xf>
    <xf numFmtId="0" fontId="5" fillId="5" borderId="20" xfId="3" applyFont="1" applyFill="1" applyBorder="1" applyAlignment="1">
      <alignment horizontal="center"/>
    </xf>
    <xf numFmtId="0" fontId="5" fillId="5" borderId="32" xfId="3" applyFont="1" applyFill="1" applyBorder="1" applyAlignment="1">
      <alignment horizontal="center"/>
    </xf>
  </cellXfs>
  <cellStyles count="7">
    <cellStyle name="Comma" xfId="1" builtinId="3"/>
    <cellStyle name="Comma 2" xfId="4"/>
    <cellStyle name="Currency" xfId="2" builtinId="4"/>
    <cellStyle name="Currency 2" xfId="5"/>
    <cellStyle name="Neutral" xfId="6" builtinId="28"/>
    <cellStyle name="Normal" xfId="0" builtinId="0"/>
    <cellStyle name="Normal 2" xfId="3"/>
  </cellStyles>
  <dxfs count="4">
    <dxf>
      <font>
        <color theme="1"/>
      </font>
      <fill>
        <patternFill>
          <bgColor rgb="FFFFFF00"/>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0</xdr:colOff>
      <xdr:row>23</xdr:row>
      <xdr:rowOff>133350</xdr:rowOff>
    </xdr:from>
    <xdr:to>
      <xdr:col>21</xdr:col>
      <xdr:colOff>0</xdr:colOff>
      <xdr:row>23</xdr:row>
      <xdr:rowOff>133350</xdr:rowOff>
    </xdr:to>
    <xdr:sp macro="" textlink="">
      <xdr:nvSpPr>
        <xdr:cNvPr id="2" name="Line 3"/>
        <xdr:cNvSpPr>
          <a:spLocks noChangeShapeType="1"/>
        </xdr:cNvSpPr>
      </xdr:nvSpPr>
      <xdr:spPr bwMode="auto">
        <a:xfrm>
          <a:off x="10096500" y="958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Layout" topLeftCell="A34" zoomScaleNormal="100" workbookViewId="0">
      <selection activeCell="B49" sqref="B49"/>
    </sheetView>
  </sheetViews>
  <sheetFormatPr defaultRowHeight="15" x14ac:dyDescent="0.25"/>
  <cols>
    <col min="1" max="1" width="1.5703125" customWidth="1"/>
    <col min="2" max="2" width="4" customWidth="1"/>
    <col min="3" max="3" width="82.140625" style="54" customWidth="1"/>
  </cols>
  <sheetData>
    <row r="1" spans="1:3" x14ac:dyDescent="0.25">
      <c r="A1" t="s">
        <v>93</v>
      </c>
    </row>
    <row r="2" spans="1:3" x14ac:dyDescent="0.25">
      <c r="C2" t="s">
        <v>92</v>
      </c>
    </row>
    <row r="4" spans="1:3" x14ac:dyDescent="0.25">
      <c r="A4" s="53" t="s">
        <v>105</v>
      </c>
      <c r="B4" s="53"/>
    </row>
    <row r="5" spans="1:3" x14ac:dyDescent="0.25">
      <c r="B5" s="152">
        <v>1</v>
      </c>
      <c r="C5" s="54" t="s">
        <v>85</v>
      </c>
    </row>
    <row r="6" spans="1:3" x14ac:dyDescent="0.25">
      <c r="B6" s="152">
        <v>2</v>
      </c>
      <c r="C6" s="54" t="s">
        <v>86</v>
      </c>
    </row>
    <row r="7" spans="1:3" x14ac:dyDescent="0.25">
      <c r="B7">
        <v>3</v>
      </c>
      <c r="C7" s="54" t="s">
        <v>87</v>
      </c>
    </row>
    <row r="8" spans="1:3" x14ac:dyDescent="0.25">
      <c r="B8">
        <v>4</v>
      </c>
      <c r="C8" s="54" t="s">
        <v>88</v>
      </c>
    </row>
    <row r="9" spans="1:3" x14ac:dyDescent="0.25">
      <c r="B9">
        <v>5</v>
      </c>
      <c r="C9" s="54" t="s">
        <v>89</v>
      </c>
    </row>
    <row r="10" spans="1:3" x14ac:dyDescent="0.25">
      <c r="B10">
        <v>6</v>
      </c>
      <c r="C10" s="54" t="s">
        <v>90</v>
      </c>
    </row>
    <row r="11" spans="1:3" ht="30" customHeight="1" x14ac:dyDescent="0.25">
      <c r="B11" s="152">
        <v>7</v>
      </c>
      <c r="C11" s="54" t="s">
        <v>91</v>
      </c>
    </row>
    <row r="13" spans="1:3" x14ac:dyDescent="0.25">
      <c r="A13" s="53" t="s">
        <v>58</v>
      </c>
      <c r="B13" s="53"/>
    </row>
    <row r="14" spans="1:3" ht="45" x14ac:dyDescent="0.25">
      <c r="C14" s="54" t="s">
        <v>59</v>
      </c>
    </row>
    <row r="16" spans="1:3" x14ac:dyDescent="0.25">
      <c r="B16" s="55" t="s">
        <v>60</v>
      </c>
    </row>
    <row r="17" spans="2:3" ht="45" x14ac:dyDescent="0.25">
      <c r="C17" s="54" t="s">
        <v>62</v>
      </c>
    </row>
    <row r="19" spans="2:3" x14ac:dyDescent="0.25">
      <c r="B19" s="55" t="s">
        <v>61</v>
      </c>
    </row>
    <row r="20" spans="2:3" ht="30" x14ac:dyDescent="0.25">
      <c r="C20" s="54" t="s">
        <v>63</v>
      </c>
    </row>
    <row r="21" spans="2:3" ht="66" customHeight="1" x14ac:dyDescent="0.25">
      <c r="C21" s="54" t="s">
        <v>64</v>
      </c>
    </row>
    <row r="23" spans="2:3" x14ac:dyDescent="0.25">
      <c r="B23" s="53" t="s">
        <v>9</v>
      </c>
    </row>
    <row r="24" spans="2:3" ht="45" x14ac:dyDescent="0.25">
      <c r="C24" s="54" t="s">
        <v>65</v>
      </c>
    </row>
    <row r="26" spans="2:3" x14ac:dyDescent="0.25">
      <c r="B26" s="153" t="s">
        <v>103</v>
      </c>
    </row>
    <row r="27" spans="2:3" ht="60" x14ac:dyDescent="0.25">
      <c r="C27" s="54" t="s">
        <v>104</v>
      </c>
    </row>
    <row r="29" spans="2:3" x14ac:dyDescent="0.25">
      <c r="B29" s="53" t="s">
        <v>94</v>
      </c>
    </row>
    <row r="30" spans="2:3" ht="30" x14ac:dyDescent="0.25">
      <c r="C30" s="54" t="s">
        <v>95</v>
      </c>
    </row>
    <row r="32" spans="2:3" x14ac:dyDescent="0.25">
      <c r="B32" s="53"/>
      <c r="C32" s="54" t="s">
        <v>96</v>
      </c>
    </row>
    <row r="34" spans="1:3" x14ac:dyDescent="0.25">
      <c r="B34" s="53" t="s">
        <v>97</v>
      </c>
    </row>
    <row r="35" spans="1:3" x14ac:dyDescent="0.25">
      <c r="B35" s="53"/>
      <c r="C35" s="54" t="s">
        <v>98</v>
      </c>
    </row>
    <row r="37" spans="1:3" x14ac:dyDescent="0.25">
      <c r="A37" s="53" t="s">
        <v>99</v>
      </c>
    </row>
    <row r="38" spans="1:3" ht="60" x14ac:dyDescent="0.25">
      <c r="A38" s="53"/>
      <c r="C38" s="54" t="s">
        <v>100</v>
      </c>
    </row>
    <row r="39" spans="1:3" ht="15" customHeight="1" x14ac:dyDescent="0.25">
      <c r="B39" s="53" t="s">
        <v>83</v>
      </c>
    </row>
    <row r="40" spans="1:3" ht="15" customHeight="1" x14ac:dyDescent="0.25">
      <c r="B40" s="53"/>
      <c r="C40" s="54" t="s">
        <v>102</v>
      </c>
    </row>
    <row r="42" spans="1:3" ht="15" customHeight="1" x14ac:dyDescent="0.25">
      <c r="B42" s="53" t="s">
        <v>82</v>
      </c>
    </row>
    <row r="43" spans="1:3" ht="15" customHeight="1" x14ac:dyDescent="0.25">
      <c r="B43" s="53"/>
      <c r="C43" s="54" t="s">
        <v>101</v>
      </c>
    </row>
    <row r="44" spans="1:3" x14ac:dyDescent="0.25">
      <c r="B44" s="53"/>
    </row>
    <row r="45" spans="1:3" x14ac:dyDescent="0.25">
      <c r="A45" s="53" t="s">
        <v>106</v>
      </c>
    </row>
    <row r="46" spans="1:3" x14ac:dyDescent="0.25">
      <c r="B46" t="s">
        <v>107</v>
      </c>
    </row>
    <row r="47" spans="1:3" x14ac:dyDescent="0.25">
      <c r="B47" t="s">
        <v>108</v>
      </c>
    </row>
    <row r="48" spans="1:3" x14ac:dyDescent="0.25">
      <c r="B48" t="s">
        <v>112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Layout" topLeftCell="A13" zoomScaleNormal="100" workbookViewId="0">
      <selection activeCell="D31" sqref="D31"/>
    </sheetView>
  </sheetViews>
  <sheetFormatPr defaultRowHeight="15.75" x14ac:dyDescent="0.25"/>
  <cols>
    <col min="1" max="1" width="27.140625" style="29" customWidth="1"/>
    <col min="2" max="2" width="8.85546875" style="30" customWidth="1"/>
    <col min="3" max="3" width="10.28515625" style="30" customWidth="1"/>
    <col min="4" max="4" width="15.7109375" style="29" customWidth="1"/>
    <col min="5" max="5" width="14.7109375" style="29" customWidth="1"/>
  </cols>
  <sheetData>
    <row r="1" spans="1:5" ht="25.5" customHeight="1" x14ac:dyDescent="0.25">
      <c r="A1" s="29" t="s">
        <v>77</v>
      </c>
      <c r="B1" s="165" t="s">
        <v>124</v>
      </c>
      <c r="C1" s="165"/>
      <c r="D1" s="165"/>
    </row>
    <row r="2" spans="1:5" ht="25.5" customHeight="1" x14ac:dyDescent="0.25">
      <c r="A2" s="29" t="s">
        <v>76</v>
      </c>
      <c r="B2" s="166" t="s">
        <v>109</v>
      </c>
      <c r="C2" s="166"/>
      <c r="D2" s="166"/>
    </row>
    <row r="3" spans="1:5" ht="25.5" customHeight="1" x14ac:dyDescent="0.25">
      <c r="A3" s="29" t="s">
        <v>3</v>
      </c>
      <c r="B3" s="167">
        <v>43663</v>
      </c>
      <c r="C3" s="168"/>
      <c r="D3" s="168"/>
    </row>
    <row r="5" spans="1:5" x14ac:dyDescent="0.25">
      <c r="A5" s="162" t="s">
        <v>110</v>
      </c>
      <c r="B5" s="163"/>
      <c r="C5" s="163"/>
      <c r="D5" s="164"/>
    </row>
    <row r="7" spans="1:5" ht="31.5" x14ac:dyDescent="0.25">
      <c r="A7" s="31" t="s">
        <v>33</v>
      </c>
      <c r="B7" s="32" t="s">
        <v>34</v>
      </c>
      <c r="C7" s="32" t="s">
        <v>35</v>
      </c>
      <c r="D7" s="33" t="s">
        <v>36</v>
      </c>
      <c r="E7" s="34"/>
    </row>
    <row r="8" spans="1:5" x14ac:dyDescent="0.25">
      <c r="A8" s="35" t="s">
        <v>37</v>
      </c>
      <c r="B8" s="141">
        <v>0</v>
      </c>
      <c r="C8" s="36">
        <v>100</v>
      </c>
      <c r="D8" s="154">
        <f t="shared" ref="D8:D21" si="0">C8*B8</f>
        <v>0</v>
      </c>
    </row>
    <row r="9" spans="1:5" x14ac:dyDescent="0.25">
      <c r="A9" s="35" t="s">
        <v>38</v>
      </c>
      <c r="B9" s="141">
        <v>0</v>
      </c>
      <c r="C9" s="36">
        <v>50</v>
      </c>
      <c r="D9" s="155">
        <f t="shared" si="0"/>
        <v>0</v>
      </c>
    </row>
    <row r="10" spans="1:5" x14ac:dyDescent="0.25">
      <c r="A10" s="38" t="s">
        <v>39</v>
      </c>
      <c r="B10" s="141">
        <v>0</v>
      </c>
      <c r="C10" s="36">
        <v>20</v>
      </c>
      <c r="D10" s="155">
        <f t="shared" si="0"/>
        <v>0</v>
      </c>
    </row>
    <row r="11" spans="1:5" x14ac:dyDescent="0.25">
      <c r="A11" s="35" t="s">
        <v>40</v>
      </c>
      <c r="B11" s="141">
        <v>0</v>
      </c>
      <c r="C11" s="36">
        <v>10</v>
      </c>
      <c r="D11" s="155">
        <f t="shared" si="0"/>
        <v>0</v>
      </c>
    </row>
    <row r="12" spans="1:5" x14ac:dyDescent="0.25">
      <c r="A12" s="35" t="s">
        <v>41</v>
      </c>
      <c r="B12" s="141">
        <v>0</v>
      </c>
      <c r="C12" s="36">
        <v>5</v>
      </c>
      <c r="D12" s="155">
        <f t="shared" si="0"/>
        <v>0</v>
      </c>
    </row>
    <row r="13" spans="1:5" x14ac:dyDescent="0.25">
      <c r="A13" s="35" t="s">
        <v>42</v>
      </c>
      <c r="B13" s="141">
        <v>0</v>
      </c>
      <c r="C13" s="36">
        <v>1</v>
      </c>
      <c r="D13" s="155">
        <f t="shared" si="0"/>
        <v>0</v>
      </c>
    </row>
    <row r="14" spans="1:5" x14ac:dyDescent="0.25">
      <c r="A14" s="38" t="s">
        <v>43</v>
      </c>
      <c r="B14" s="141">
        <v>0</v>
      </c>
      <c r="C14" s="36">
        <v>10</v>
      </c>
      <c r="D14" s="155">
        <f t="shared" si="0"/>
        <v>0</v>
      </c>
    </row>
    <row r="15" spans="1:5" x14ac:dyDescent="0.25">
      <c r="A15" s="38" t="s">
        <v>44</v>
      </c>
      <c r="B15" s="141">
        <v>0</v>
      </c>
      <c r="C15" s="36">
        <v>5</v>
      </c>
      <c r="D15" s="155">
        <f t="shared" si="0"/>
        <v>0</v>
      </c>
    </row>
    <row r="16" spans="1:5" x14ac:dyDescent="0.25">
      <c r="A16" s="38" t="s">
        <v>45</v>
      </c>
      <c r="B16" s="141">
        <v>0</v>
      </c>
      <c r="C16" s="36">
        <v>2</v>
      </c>
      <c r="D16" s="155">
        <f t="shared" si="0"/>
        <v>0</v>
      </c>
    </row>
    <row r="17" spans="1:15" x14ac:dyDescent="0.25">
      <c r="A17" s="38" t="s">
        <v>46</v>
      </c>
      <c r="B17" s="141">
        <v>0</v>
      </c>
      <c r="C17" s="36">
        <v>0.5</v>
      </c>
      <c r="D17" s="155">
        <f t="shared" si="0"/>
        <v>0</v>
      </c>
    </row>
    <row r="18" spans="1:15" x14ac:dyDescent="0.25">
      <c r="A18" s="38" t="s">
        <v>47</v>
      </c>
      <c r="B18" s="141">
        <v>0</v>
      </c>
      <c r="C18" s="36">
        <v>0.25</v>
      </c>
      <c r="D18" s="155">
        <f t="shared" si="0"/>
        <v>0</v>
      </c>
    </row>
    <row r="19" spans="1:15" x14ac:dyDescent="0.25">
      <c r="A19" s="38" t="s">
        <v>48</v>
      </c>
      <c r="B19" s="141">
        <v>0</v>
      </c>
      <c r="C19" s="36">
        <v>0.1</v>
      </c>
      <c r="D19" s="155">
        <f t="shared" si="0"/>
        <v>0</v>
      </c>
    </row>
    <row r="20" spans="1:15" x14ac:dyDescent="0.25">
      <c r="A20" s="38" t="s">
        <v>49</v>
      </c>
      <c r="B20" s="141">
        <v>0</v>
      </c>
      <c r="C20" s="36">
        <v>0.05</v>
      </c>
      <c r="D20" s="155">
        <f t="shared" si="0"/>
        <v>0</v>
      </c>
    </row>
    <row r="21" spans="1:15" x14ac:dyDescent="0.25">
      <c r="A21" s="38" t="s">
        <v>50</v>
      </c>
      <c r="B21" s="141">
        <v>0</v>
      </c>
      <c r="C21" s="36">
        <v>0.01</v>
      </c>
      <c r="D21" s="155">
        <f t="shared" si="0"/>
        <v>0</v>
      </c>
    </row>
    <row r="22" spans="1:15" x14ac:dyDescent="0.25">
      <c r="A22" s="42"/>
      <c r="B22" s="39"/>
      <c r="C22" s="36"/>
      <c r="D22" s="41"/>
    </row>
    <row r="23" spans="1:15" x14ac:dyDescent="0.25">
      <c r="A23" s="42"/>
      <c r="B23" s="45"/>
      <c r="C23" s="43" t="s">
        <v>51</v>
      </c>
      <c r="D23" s="156">
        <f>SUM(D7:D21)</f>
        <v>0</v>
      </c>
    </row>
    <row r="24" spans="1:15" x14ac:dyDescent="0.25">
      <c r="A24" s="42"/>
      <c r="B24" s="39"/>
      <c r="C24" s="39"/>
      <c r="D24" s="44"/>
    </row>
    <row r="25" spans="1:15" x14ac:dyDescent="0.25">
      <c r="A25" s="51" t="s">
        <v>52</v>
      </c>
      <c r="B25" s="141">
        <v>0</v>
      </c>
      <c r="C25" s="39"/>
      <c r="D25" s="142">
        <v>0</v>
      </c>
    </row>
    <row r="26" spans="1:15" s="29" customFormat="1" x14ac:dyDescent="0.25">
      <c r="A26" s="38" t="s">
        <v>53</v>
      </c>
      <c r="B26" s="39"/>
      <c r="C26" s="39"/>
      <c r="D26" s="52"/>
      <c r="F26"/>
      <c r="G26"/>
      <c r="H26"/>
      <c r="I26"/>
      <c r="J26"/>
      <c r="K26"/>
      <c r="L26"/>
      <c r="M26"/>
      <c r="N26"/>
      <c r="O26"/>
    </row>
    <row r="27" spans="1:15" s="29" customFormat="1" x14ac:dyDescent="0.25">
      <c r="A27" s="38"/>
      <c r="B27" s="39"/>
      <c r="C27" s="39"/>
      <c r="D27" s="52"/>
      <c r="F27"/>
      <c r="G27"/>
      <c r="H27"/>
      <c r="I27"/>
      <c r="J27"/>
      <c r="K27"/>
      <c r="L27"/>
      <c r="M27"/>
      <c r="N27"/>
      <c r="O27"/>
    </row>
    <row r="28" spans="1:15" s="29" customFormat="1" ht="21" thickBot="1" x14ac:dyDescent="0.6">
      <c r="A28" s="38"/>
      <c r="B28" s="39"/>
      <c r="C28" s="43" t="s">
        <v>117</v>
      </c>
      <c r="D28" s="160">
        <f>SUM(D23:D25)</f>
        <v>0</v>
      </c>
      <c r="F28"/>
      <c r="G28"/>
      <c r="H28"/>
      <c r="I28"/>
      <c r="J28"/>
      <c r="K28"/>
      <c r="L28"/>
      <c r="M28"/>
      <c r="N28"/>
      <c r="O28"/>
    </row>
    <row r="29" spans="1:15" s="29" customFormat="1" ht="16.5" thickTop="1" x14ac:dyDescent="0.25">
      <c r="A29" s="161" t="s">
        <v>123</v>
      </c>
      <c r="B29" s="39"/>
      <c r="C29" s="39"/>
      <c r="D29" s="52"/>
      <c r="F29"/>
      <c r="G29"/>
      <c r="H29"/>
      <c r="I29"/>
      <c r="J29"/>
      <c r="K29"/>
      <c r="L29"/>
      <c r="M29"/>
      <c r="N29"/>
      <c r="O29"/>
    </row>
    <row r="30" spans="1:15" s="29" customFormat="1" x14ac:dyDescent="0.25">
      <c r="A30" s="42" t="s">
        <v>118</v>
      </c>
      <c r="B30" s="39"/>
      <c r="C30" s="39"/>
      <c r="D30" s="142">
        <v>0</v>
      </c>
      <c r="F30"/>
      <c r="G30"/>
      <c r="H30"/>
      <c r="I30"/>
      <c r="J30"/>
      <c r="K30"/>
      <c r="L30"/>
      <c r="M30"/>
      <c r="N30"/>
      <c r="O30"/>
    </row>
    <row r="31" spans="1:15" s="29" customFormat="1" ht="9.75" customHeight="1" x14ac:dyDescent="0.25">
      <c r="A31" s="38"/>
      <c r="B31" s="39"/>
      <c r="C31" s="39"/>
      <c r="D31" s="52"/>
      <c r="F31"/>
      <c r="G31"/>
      <c r="H31"/>
      <c r="I31"/>
      <c r="J31"/>
      <c r="K31"/>
      <c r="L31"/>
      <c r="M31"/>
      <c r="N31"/>
      <c r="O31"/>
    </row>
    <row r="32" spans="1:15" s="29" customFormat="1" x14ac:dyDescent="0.25">
      <c r="A32" s="42" t="s">
        <v>119</v>
      </c>
      <c r="B32" s="39"/>
      <c r="C32" s="39"/>
      <c r="D32" s="142">
        <v>0</v>
      </c>
      <c r="F32"/>
      <c r="G32"/>
      <c r="H32"/>
      <c r="I32"/>
      <c r="J32"/>
      <c r="K32"/>
      <c r="L32"/>
      <c r="M32"/>
      <c r="N32"/>
      <c r="O32"/>
    </row>
    <row r="33" spans="1:15" s="29" customFormat="1" ht="9.75" customHeight="1" x14ac:dyDescent="0.25">
      <c r="A33" s="38"/>
      <c r="B33" s="39"/>
      <c r="C33" s="39"/>
      <c r="D33" s="52"/>
      <c r="F33"/>
      <c r="G33"/>
      <c r="H33"/>
      <c r="I33"/>
      <c r="J33"/>
      <c r="K33"/>
      <c r="L33"/>
      <c r="M33"/>
      <c r="N33"/>
      <c r="O33"/>
    </row>
    <row r="34" spans="1:15" s="29" customFormat="1" x14ac:dyDescent="0.25">
      <c r="A34" s="42" t="s">
        <v>120</v>
      </c>
      <c r="B34" s="39"/>
      <c r="C34" s="39"/>
      <c r="D34" s="142">
        <v>0</v>
      </c>
      <c r="F34"/>
      <c r="G34"/>
      <c r="H34"/>
      <c r="I34"/>
      <c r="J34"/>
      <c r="K34"/>
      <c r="L34"/>
      <c r="M34"/>
      <c r="N34"/>
      <c r="O34"/>
    </row>
    <row r="35" spans="1:15" s="29" customFormat="1" ht="9.75" customHeight="1" x14ac:dyDescent="0.25">
      <c r="A35" s="38"/>
      <c r="B35" s="39"/>
      <c r="C35" s="39"/>
      <c r="D35" s="52"/>
      <c r="F35"/>
      <c r="G35"/>
      <c r="H35"/>
      <c r="I35"/>
      <c r="J35"/>
      <c r="K35"/>
      <c r="L35"/>
      <c r="M35"/>
      <c r="N35"/>
      <c r="O35"/>
    </row>
    <row r="36" spans="1:15" s="29" customFormat="1" x14ac:dyDescent="0.25">
      <c r="A36" s="42" t="s">
        <v>121</v>
      </c>
      <c r="B36" s="39"/>
      <c r="C36" s="39"/>
      <c r="D36" s="142">
        <v>0</v>
      </c>
      <c r="F36"/>
      <c r="G36"/>
      <c r="H36"/>
      <c r="I36"/>
      <c r="J36"/>
      <c r="K36"/>
      <c r="L36"/>
      <c r="M36"/>
      <c r="N36"/>
      <c r="O36"/>
    </row>
    <row r="37" spans="1:15" s="29" customFormat="1" x14ac:dyDescent="0.25">
      <c r="A37" s="38"/>
      <c r="B37" s="39"/>
      <c r="C37" s="39"/>
      <c r="D37" s="52"/>
      <c r="F37"/>
      <c r="G37"/>
      <c r="H37"/>
      <c r="I37"/>
      <c r="J37"/>
      <c r="K37"/>
      <c r="L37"/>
      <c r="M37"/>
      <c r="N37"/>
      <c r="O37"/>
    </row>
    <row r="38" spans="1:15" s="29" customFormat="1" ht="16.5" thickBot="1" x14ac:dyDescent="0.3">
      <c r="A38" s="42"/>
      <c r="B38" s="45"/>
      <c r="C38" s="43" t="s">
        <v>122</v>
      </c>
      <c r="D38" s="157">
        <f>SUM(D28:D36)</f>
        <v>0</v>
      </c>
      <c r="F38"/>
      <c r="G38"/>
      <c r="H38"/>
      <c r="I38"/>
      <c r="J38"/>
      <c r="K38"/>
      <c r="L38"/>
      <c r="M38"/>
      <c r="N38"/>
      <c r="O38"/>
    </row>
    <row r="39" spans="1:15" s="29" customFormat="1" ht="16.5" thickTop="1" x14ac:dyDescent="0.25">
      <c r="A39" s="48"/>
      <c r="B39" s="49"/>
      <c r="C39" s="49"/>
      <c r="D39" s="50"/>
      <c r="F39"/>
      <c r="G39"/>
      <c r="H39"/>
      <c r="I39"/>
      <c r="J39"/>
      <c r="K39"/>
      <c r="L39"/>
      <c r="M39"/>
      <c r="N39"/>
      <c r="O39"/>
    </row>
    <row r="41" spans="1:15" x14ac:dyDescent="0.25">
      <c r="A41" s="162" t="s">
        <v>111</v>
      </c>
      <c r="B41" s="163"/>
      <c r="C41" s="163"/>
      <c r="D41" s="164"/>
      <c r="E41"/>
    </row>
  </sheetData>
  <protectedRanges>
    <protectedRange sqref="B25 D25 B8:B21 D30 D32 D34 D36" name="Edit"/>
  </protectedRanges>
  <mergeCells count="5">
    <mergeCell ref="A41:D41"/>
    <mergeCell ref="B1:D1"/>
    <mergeCell ref="B2:D2"/>
    <mergeCell ref="B3:D3"/>
    <mergeCell ref="A5:D5"/>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9"/>
  <sheetViews>
    <sheetView tabSelected="1" zoomScale="55" zoomScaleNormal="55" workbookViewId="0">
      <selection activeCell="O4" sqref="O4"/>
    </sheetView>
  </sheetViews>
  <sheetFormatPr defaultRowHeight="15.75" x14ac:dyDescent="0.25"/>
  <cols>
    <col min="1" max="2" width="1" style="28" customWidth="1"/>
    <col min="3" max="3" width="1.5703125" style="28" customWidth="1"/>
    <col min="4" max="4" width="13.42578125" style="28" customWidth="1"/>
    <col min="5" max="5" width="1.7109375" style="28" customWidth="1"/>
    <col min="6" max="6" width="14.7109375" style="28" customWidth="1"/>
    <col min="7" max="7" width="1.7109375" style="28" customWidth="1"/>
    <col min="8" max="8" width="6.140625" style="28" customWidth="1"/>
    <col min="9" max="9" width="11.85546875" style="28" customWidth="1"/>
    <col min="10" max="10" width="13.5703125" style="28" customWidth="1"/>
    <col min="11" max="11" width="1.7109375" style="28" customWidth="1"/>
    <col min="12" max="12" width="18.28515625" style="28" customWidth="1"/>
    <col min="13" max="13" width="1.7109375" style="28" customWidth="1"/>
    <col min="14" max="14" width="18.28515625" style="28" customWidth="1"/>
    <col min="15" max="15" width="1.7109375" style="28" customWidth="1"/>
    <col min="16" max="16" width="17" style="28" customWidth="1"/>
    <col min="17" max="17" width="1.7109375" style="28" customWidth="1"/>
    <col min="18" max="18" width="18" style="28" bestFit="1" customWidth="1"/>
    <col min="19" max="19" width="1.7109375" style="28" customWidth="1"/>
    <col min="20" max="20" width="8.7109375" style="28" bestFit="1" customWidth="1"/>
    <col min="21" max="21" width="1.7109375" style="28" customWidth="1"/>
    <col min="22" max="22" width="20.85546875" style="28" customWidth="1"/>
    <col min="23" max="23" width="1.28515625" style="28" customWidth="1"/>
    <col min="24" max="16384" width="9.140625" style="91"/>
  </cols>
  <sheetData>
    <row r="1" spans="3:23" ht="23.25" x14ac:dyDescent="0.35">
      <c r="C1" s="200" t="s">
        <v>0</v>
      </c>
      <c r="D1" s="200"/>
      <c r="E1" s="200"/>
      <c r="F1" s="200"/>
      <c r="G1" s="200"/>
      <c r="H1" s="200"/>
      <c r="I1" s="200"/>
      <c r="J1" s="200"/>
      <c r="K1" s="200"/>
      <c r="L1" s="200"/>
      <c r="M1" s="200"/>
      <c r="N1" s="200"/>
      <c r="O1" s="200"/>
      <c r="P1" s="200"/>
      <c r="Q1" s="200"/>
      <c r="R1" s="200"/>
      <c r="S1" s="200"/>
      <c r="T1" s="200"/>
      <c r="U1" s="200"/>
      <c r="V1" s="200"/>
    </row>
    <row r="2" spans="3:23" s="28" customFormat="1" ht="23.25" x14ac:dyDescent="0.35">
      <c r="C2" s="200" t="s">
        <v>1</v>
      </c>
      <c r="D2" s="200"/>
      <c r="E2" s="200"/>
      <c r="F2" s="200"/>
      <c r="G2" s="200"/>
      <c r="H2" s="200"/>
      <c r="I2" s="200"/>
      <c r="J2" s="200"/>
      <c r="K2" s="200"/>
      <c r="L2" s="200"/>
      <c r="M2" s="200"/>
      <c r="N2" s="200"/>
      <c r="O2" s="200"/>
      <c r="P2" s="200"/>
      <c r="Q2" s="200"/>
      <c r="R2" s="200"/>
      <c r="S2" s="200"/>
      <c r="T2" s="200"/>
      <c r="U2" s="200"/>
      <c r="V2" s="200"/>
      <c r="W2" s="1"/>
    </row>
    <row r="3" spans="3:23" s="28" customFormat="1" x14ac:dyDescent="0.25">
      <c r="C3" s="2"/>
      <c r="D3" s="2"/>
      <c r="E3" s="134"/>
      <c r="F3" s="2"/>
      <c r="G3" s="2"/>
      <c r="H3" s="2"/>
      <c r="I3" s="2"/>
      <c r="J3" s="2"/>
      <c r="K3" s="2"/>
      <c r="L3" s="2"/>
      <c r="M3" s="2"/>
      <c r="N3" s="2"/>
      <c r="O3" s="2"/>
      <c r="P3" s="2"/>
      <c r="Q3" s="2"/>
      <c r="R3" s="2"/>
      <c r="S3" s="134"/>
      <c r="T3" s="134"/>
      <c r="U3" s="134"/>
      <c r="V3" s="1"/>
      <c r="W3" s="92"/>
    </row>
    <row r="4" spans="3:23" s="28" customFormat="1" ht="28.5" x14ac:dyDescent="0.45">
      <c r="C4" s="201" t="s">
        <v>2</v>
      </c>
      <c r="D4" s="201"/>
      <c r="E4" s="201"/>
      <c r="F4" s="201"/>
      <c r="G4" s="4"/>
      <c r="H4" s="202"/>
      <c r="I4" s="203"/>
      <c r="J4" s="203"/>
      <c r="K4" s="203"/>
      <c r="L4" s="203"/>
      <c r="M4" s="203"/>
      <c r="N4" s="203"/>
      <c r="O4" s="4"/>
      <c r="P4" s="15" t="s">
        <v>3</v>
      </c>
      <c r="Q4" s="4"/>
      <c r="R4" s="204">
        <f ca="1">TODAY()</f>
        <v>43760</v>
      </c>
      <c r="S4" s="204"/>
      <c r="T4" s="204"/>
      <c r="U4" s="204"/>
      <c r="V4" s="205"/>
      <c r="W4" s="1"/>
    </row>
    <row r="5" spans="3:23" s="28" customFormat="1" x14ac:dyDescent="0.25">
      <c r="C5" s="89"/>
      <c r="D5" s="89"/>
      <c r="E5" s="137"/>
      <c r="F5" s="4"/>
      <c r="G5" s="4"/>
      <c r="H5" s="4"/>
      <c r="I5" s="4"/>
      <c r="J5" s="4"/>
      <c r="K5" s="4"/>
      <c r="L5" s="4"/>
      <c r="M5" s="4"/>
      <c r="N5" s="4"/>
      <c r="O5" s="4"/>
      <c r="P5" s="3"/>
      <c r="Q5" s="4"/>
      <c r="R5" s="3"/>
      <c r="S5" s="3"/>
      <c r="T5" s="3"/>
      <c r="U5" s="3"/>
      <c r="V5" s="1"/>
      <c r="W5" s="92"/>
    </row>
    <row r="6" spans="3:23" s="28" customFormat="1" x14ac:dyDescent="0.25">
      <c r="C6" s="3"/>
      <c r="D6" s="3"/>
      <c r="E6" s="3"/>
      <c r="F6" s="4"/>
      <c r="G6" s="4"/>
      <c r="H6" s="4"/>
      <c r="I6" s="4"/>
      <c r="J6" s="4"/>
      <c r="K6" s="4"/>
      <c r="L6" s="4"/>
      <c r="M6" s="4"/>
      <c r="N6" s="4"/>
      <c r="O6" s="4"/>
      <c r="P6" s="4"/>
      <c r="Q6" s="4"/>
      <c r="R6" s="3"/>
      <c r="S6" s="3"/>
      <c r="T6" s="3"/>
      <c r="U6" s="3"/>
      <c r="V6" s="1"/>
      <c r="W6" s="92"/>
    </row>
    <row r="7" spans="3:23" s="28" customFormat="1" x14ac:dyDescent="0.25">
      <c r="C7" s="1"/>
      <c r="D7" s="1"/>
      <c r="E7" s="1"/>
      <c r="F7" s="5"/>
      <c r="G7" s="5"/>
      <c r="H7" s="5"/>
      <c r="I7" s="5"/>
      <c r="J7" s="5"/>
      <c r="K7" s="5"/>
      <c r="L7" s="5"/>
      <c r="M7" s="5"/>
      <c r="N7" s="5"/>
      <c r="O7" s="5"/>
      <c r="P7" s="5"/>
      <c r="Q7" s="5"/>
      <c r="R7" s="1"/>
      <c r="S7" s="1"/>
      <c r="T7" s="1"/>
      <c r="U7" s="1"/>
      <c r="V7" s="1"/>
      <c r="W7" s="92"/>
    </row>
    <row r="8" spans="3:23" s="28" customFormat="1" x14ac:dyDescent="0.25">
      <c r="C8" s="56"/>
      <c r="D8" s="87" t="s">
        <v>66</v>
      </c>
      <c r="E8" s="135"/>
      <c r="F8" s="206" t="s">
        <v>4</v>
      </c>
      <c r="G8" s="206"/>
      <c r="H8" s="206"/>
      <c r="I8" s="206"/>
      <c r="J8" s="207"/>
      <c r="K8" s="88"/>
      <c r="L8" s="6" t="s">
        <v>5</v>
      </c>
      <c r="M8" s="6"/>
      <c r="N8" s="7" t="s">
        <v>6</v>
      </c>
      <c r="O8" s="6"/>
      <c r="P8" s="7" t="s">
        <v>7</v>
      </c>
      <c r="Q8" s="6"/>
      <c r="R8" s="6" t="s">
        <v>8</v>
      </c>
      <c r="S8" s="6"/>
      <c r="T8" s="143" t="s">
        <v>78</v>
      </c>
      <c r="U8" s="6"/>
      <c r="V8" s="8" t="s">
        <v>9</v>
      </c>
      <c r="W8" s="92"/>
    </row>
    <row r="9" spans="3:23" s="28" customFormat="1" ht="24" customHeight="1" x14ac:dyDescent="0.3">
      <c r="C9" s="93"/>
      <c r="D9" s="126"/>
      <c r="E9" s="94"/>
      <c r="F9" s="198"/>
      <c r="G9" s="198"/>
      <c r="H9" s="198"/>
      <c r="I9" s="198"/>
      <c r="J9" s="199"/>
      <c r="K9" s="94"/>
      <c r="L9" s="127"/>
      <c r="M9" s="95"/>
      <c r="N9" s="127"/>
      <c r="O9" s="95"/>
      <c r="P9" s="127"/>
      <c r="Q9" s="95"/>
      <c r="R9" s="127"/>
      <c r="S9" s="95"/>
      <c r="T9" s="144"/>
      <c r="U9" s="95"/>
      <c r="V9" s="128"/>
      <c r="W9" s="92"/>
    </row>
    <row r="10" spans="3:23" s="28" customFormat="1" ht="24" customHeight="1" x14ac:dyDescent="0.3">
      <c r="C10" s="93"/>
      <c r="D10" s="126"/>
      <c r="E10" s="94"/>
      <c r="F10" s="198"/>
      <c r="G10" s="198"/>
      <c r="H10" s="198"/>
      <c r="I10" s="198"/>
      <c r="J10" s="199"/>
      <c r="K10" s="94"/>
      <c r="L10" s="127"/>
      <c r="M10" s="95"/>
      <c r="N10" s="127"/>
      <c r="O10" s="95"/>
      <c r="P10" s="127"/>
      <c r="Q10" s="95"/>
      <c r="R10" s="127"/>
      <c r="S10" s="95"/>
      <c r="T10" s="144"/>
      <c r="U10" s="95"/>
      <c r="V10" s="128"/>
      <c r="W10" s="92"/>
    </row>
    <row r="11" spans="3:23" s="28" customFormat="1" ht="24" customHeight="1" x14ac:dyDescent="0.3">
      <c r="C11" s="93"/>
      <c r="D11" s="126"/>
      <c r="E11" s="94"/>
      <c r="F11" s="198"/>
      <c r="G11" s="198"/>
      <c r="H11" s="198"/>
      <c r="I11" s="198"/>
      <c r="J11" s="199"/>
      <c r="K11" s="94"/>
      <c r="L11" s="127"/>
      <c r="M11" s="95"/>
      <c r="N11" s="127"/>
      <c r="O11" s="95"/>
      <c r="P11" s="127"/>
      <c r="Q11" s="95"/>
      <c r="R11" s="127"/>
      <c r="S11" s="95"/>
      <c r="T11" s="144"/>
      <c r="U11" s="95"/>
      <c r="V11" s="128"/>
      <c r="W11" s="92"/>
    </row>
    <row r="12" spans="3:23" s="28" customFormat="1" ht="24" customHeight="1" x14ac:dyDescent="0.3">
      <c r="C12" s="93"/>
      <c r="D12" s="126"/>
      <c r="E12" s="94"/>
      <c r="F12" s="198"/>
      <c r="G12" s="198"/>
      <c r="H12" s="198"/>
      <c r="I12" s="198"/>
      <c r="J12" s="199"/>
      <c r="K12" s="94"/>
      <c r="L12" s="127"/>
      <c r="M12" s="95"/>
      <c r="N12" s="127"/>
      <c r="O12" s="95"/>
      <c r="P12" s="127"/>
      <c r="Q12" s="95"/>
      <c r="R12" s="127"/>
      <c r="S12" s="95"/>
      <c r="T12" s="144"/>
      <c r="U12" s="95"/>
      <c r="V12" s="128"/>
      <c r="W12" s="92"/>
    </row>
    <row r="13" spans="3:23" s="28" customFormat="1" ht="24" customHeight="1" x14ac:dyDescent="0.3">
      <c r="C13" s="93"/>
      <c r="D13" s="126"/>
      <c r="E13" s="94"/>
      <c r="F13" s="198"/>
      <c r="G13" s="198"/>
      <c r="H13" s="198"/>
      <c r="I13" s="198"/>
      <c r="J13" s="199"/>
      <c r="K13" s="94"/>
      <c r="L13" s="127"/>
      <c r="M13" s="95"/>
      <c r="N13" s="127"/>
      <c r="O13" s="95"/>
      <c r="P13" s="127"/>
      <c r="Q13" s="95"/>
      <c r="R13" s="127"/>
      <c r="S13" s="95"/>
      <c r="T13" s="144"/>
      <c r="U13" s="95"/>
      <c r="V13" s="128"/>
      <c r="W13" s="92"/>
    </row>
    <row r="14" spans="3:23" s="28" customFormat="1" ht="24" customHeight="1" x14ac:dyDescent="0.3">
      <c r="C14" s="93"/>
      <c r="D14" s="126"/>
      <c r="E14" s="94"/>
      <c r="F14" s="198"/>
      <c r="G14" s="198"/>
      <c r="H14" s="198"/>
      <c r="I14" s="198"/>
      <c r="J14" s="199"/>
      <c r="K14" s="94"/>
      <c r="L14" s="127"/>
      <c r="M14" s="95"/>
      <c r="N14" s="127"/>
      <c r="O14" s="95"/>
      <c r="P14" s="127"/>
      <c r="Q14" s="95"/>
      <c r="R14" s="127"/>
      <c r="S14" s="95"/>
      <c r="T14" s="144"/>
      <c r="U14" s="95"/>
      <c r="V14" s="128"/>
      <c r="W14" s="92"/>
    </row>
    <row r="15" spans="3:23" s="28" customFormat="1" ht="24" customHeight="1" x14ac:dyDescent="0.3">
      <c r="C15" s="93"/>
      <c r="D15" s="126"/>
      <c r="E15" s="94"/>
      <c r="F15" s="198"/>
      <c r="G15" s="198"/>
      <c r="H15" s="198"/>
      <c r="I15" s="198"/>
      <c r="J15" s="199"/>
      <c r="K15" s="94"/>
      <c r="L15" s="127"/>
      <c r="M15" s="95"/>
      <c r="N15" s="127"/>
      <c r="O15" s="95"/>
      <c r="P15" s="127"/>
      <c r="Q15" s="95"/>
      <c r="R15" s="127"/>
      <c r="S15" s="95"/>
      <c r="T15" s="144"/>
      <c r="U15" s="95"/>
      <c r="V15" s="128"/>
      <c r="W15" s="92"/>
    </row>
    <row r="16" spans="3:23" s="28" customFormat="1" ht="24" customHeight="1" x14ac:dyDescent="0.3">
      <c r="C16" s="93"/>
      <c r="D16" s="126"/>
      <c r="E16" s="94"/>
      <c r="F16" s="198"/>
      <c r="G16" s="198"/>
      <c r="H16" s="198"/>
      <c r="I16" s="198"/>
      <c r="J16" s="199"/>
      <c r="K16" s="94"/>
      <c r="L16" s="127"/>
      <c r="M16" s="95"/>
      <c r="N16" s="127"/>
      <c r="O16" s="95"/>
      <c r="P16" s="127"/>
      <c r="Q16" s="95"/>
      <c r="R16" s="127"/>
      <c r="S16" s="95"/>
      <c r="T16" s="144"/>
      <c r="U16" s="95"/>
      <c r="V16" s="128"/>
      <c r="W16" s="92"/>
    </row>
    <row r="17" spans="3:23" s="28" customFormat="1" ht="24" customHeight="1" x14ac:dyDescent="0.3">
      <c r="C17" s="93"/>
      <c r="D17" s="126"/>
      <c r="E17" s="94"/>
      <c r="F17" s="198"/>
      <c r="G17" s="198"/>
      <c r="H17" s="198"/>
      <c r="I17" s="198"/>
      <c r="J17" s="199"/>
      <c r="K17" s="94"/>
      <c r="L17" s="127"/>
      <c r="M17" s="95"/>
      <c r="N17" s="127"/>
      <c r="O17" s="95"/>
      <c r="P17" s="127"/>
      <c r="Q17" s="95"/>
      <c r="R17" s="127"/>
      <c r="S17" s="95"/>
      <c r="T17" s="144"/>
      <c r="U17" s="95"/>
      <c r="V17" s="128"/>
      <c r="W17" s="92"/>
    </row>
    <row r="18" spans="3:23" s="28" customFormat="1" ht="24" customHeight="1" x14ac:dyDescent="0.3">
      <c r="C18" s="96"/>
      <c r="D18" s="97"/>
      <c r="E18" s="97"/>
      <c r="F18" s="98"/>
      <c r="G18" s="98"/>
      <c r="H18" s="98"/>
      <c r="I18" s="98"/>
      <c r="J18" s="99"/>
      <c r="K18" s="100"/>
      <c r="L18" s="101"/>
      <c r="M18" s="101"/>
      <c r="N18" s="101"/>
      <c r="O18" s="101"/>
      <c r="P18" s="101"/>
      <c r="Q18" s="101"/>
      <c r="R18" s="102"/>
      <c r="S18" s="101"/>
      <c r="T18" s="145"/>
      <c r="U18" s="101"/>
      <c r="V18" s="103"/>
      <c r="W18" s="92"/>
    </row>
    <row r="19" spans="3:23" s="28" customFormat="1" ht="25.5" customHeight="1" x14ac:dyDescent="0.3">
      <c r="C19" s="9"/>
      <c r="D19" s="9"/>
      <c r="E19" s="9"/>
      <c r="F19" s="1"/>
      <c r="G19" s="1"/>
      <c r="H19" s="1"/>
      <c r="I19" s="1"/>
      <c r="J19" s="1"/>
      <c r="K19" s="1"/>
      <c r="L19" s="1"/>
      <c r="M19" s="1"/>
      <c r="N19" s="1"/>
      <c r="O19" s="1"/>
      <c r="P19" s="1"/>
      <c r="Q19" s="1"/>
      <c r="R19" s="86" t="s">
        <v>10</v>
      </c>
      <c r="S19" s="134"/>
      <c r="T19" s="134"/>
      <c r="U19" s="134"/>
      <c r="V19" s="104">
        <f>SUM(V9:V18)</f>
        <v>0</v>
      </c>
      <c r="W19" s="92"/>
    </row>
    <row r="20" spans="3:23" s="28" customFormat="1" x14ac:dyDescent="0.25">
      <c r="C20" s="1"/>
      <c r="D20" s="1"/>
      <c r="E20" s="1"/>
      <c r="F20" s="1"/>
      <c r="G20" s="1"/>
      <c r="H20" s="1"/>
      <c r="I20" s="1"/>
      <c r="J20" s="1"/>
      <c r="K20" s="1"/>
      <c r="L20" s="1"/>
      <c r="M20" s="1"/>
      <c r="N20" s="1"/>
      <c r="O20" s="1"/>
      <c r="P20" s="1"/>
      <c r="Q20" s="1"/>
      <c r="R20" s="1"/>
      <c r="S20" s="1"/>
      <c r="T20" s="1"/>
      <c r="U20" s="1"/>
      <c r="V20" s="1"/>
      <c r="W20" s="92"/>
    </row>
    <row r="21" spans="3:23" s="28" customFormat="1" ht="36" customHeight="1" x14ac:dyDescent="0.25">
      <c r="C21" s="208" t="s">
        <v>71</v>
      </c>
      <c r="D21" s="208"/>
      <c r="E21" s="208"/>
      <c r="F21" s="208"/>
      <c r="G21" s="58"/>
      <c r="H21" s="208" t="s">
        <v>72</v>
      </c>
      <c r="I21" s="208"/>
      <c r="J21" s="208"/>
      <c r="K21" s="105"/>
      <c r="L21" s="208" t="s">
        <v>11</v>
      </c>
      <c r="M21" s="208"/>
      <c r="N21" s="208"/>
      <c r="O21" s="105"/>
      <c r="Q21" s="105"/>
      <c r="R21" s="212" t="s">
        <v>12</v>
      </c>
      <c r="S21" s="212"/>
      <c r="T21" s="212"/>
      <c r="U21" s="212"/>
      <c r="V21" s="212"/>
      <c r="W21" s="92"/>
    </row>
    <row r="22" spans="3:23" s="28" customFormat="1" ht="36" customHeight="1" x14ac:dyDescent="0.3">
      <c r="C22" s="215"/>
      <c r="D22" s="215"/>
      <c r="E22" s="215"/>
      <c r="F22" s="215"/>
      <c r="G22" s="1"/>
      <c r="H22" s="215"/>
      <c r="I22" s="215"/>
      <c r="J22" s="215"/>
      <c r="K22" s="106"/>
      <c r="L22" s="28" t="s">
        <v>68</v>
      </c>
      <c r="M22" s="10"/>
      <c r="N22" s="158">
        <f>Visa</f>
        <v>0</v>
      </c>
      <c r="O22" s="10"/>
      <c r="P22" s="213" t="s">
        <v>13</v>
      </c>
      <c r="Q22" s="10"/>
      <c r="R22" s="172" t="s">
        <v>57</v>
      </c>
      <c r="S22" s="173"/>
      <c r="T22" s="174"/>
      <c r="U22" s="146"/>
      <c r="V22" s="214">
        <f>CASH</f>
        <v>0</v>
      </c>
      <c r="W22" s="92"/>
    </row>
    <row r="23" spans="3:23" s="28" customFormat="1" ht="36" customHeight="1" x14ac:dyDescent="0.3">
      <c r="C23" s="208" t="s">
        <v>73</v>
      </c>
      <c r="D23" s="208"/>
      <c r="E23" s="208"/>
      <c r="F23" s="208"/>
      <c r="G23" s="208"/>
      <c r="H23" s="208"/>
      <c r="I23" s="208"/>
      <c r="J23" s="208"/>
      <c r="K23" s="106"/>
      <c r="L23" s="132" t="s">
        <v>69</v>
      </c>
      <c r="M23" s="10"/>
      <c r="N23" s="159">
        <f>MCRD</f>
        <v>0</v>
      </c>
      <c r="O23" s="10"/>
      <c r="P23" s="213"/>
      <c r="Q23" s="10"/>
      <c r="R23" s="175"/>
      <c r="S23" s="176"/>
      <c r="T23" s="177"/>
      <c r="U23" s="147"/>
      <c r="V23" s="214"/>
      <c r="W23" s="92"/>
    </row>
    <row r="24" spans="3:23" s="28" customFormat="1" ht="36" customHeight="1" x14ac:dyDescent="0.3">
      <c r="C24" s="133"/>
      <c r="D24" s="133"/>
      <c r="E24" s="136"/>
      <c r="F24" s="133"/>
      <c r="G24" s="3"/>
      <c r="H24" s="133"/>
      <c r="I24" s="133"/>
      <c r="J24" s="133"/>
      <c r="K24" s="106"/>
      <c r="L24" s="28" t="s">
        <v>70</v>
      </c>
      <c r="M24" s="10"/>
      <c r="N24" s="159">
        <f>DISC</f>
        <v>0</v>
      </c>
      <c r="O24" s="10"/>
      <c r="P24" s="191">
        <f>'CASH COUNT'!B25</f>
        <v>0</v>
      </c>
      <c r="Q24" s="10"/>
      <c r="R24" s="172" t="s">
        <v>67</v>
      </c>
      <c r="S24" s="173"/>
      <c r="T24" s="174"/>
      <c r="U24" s="146"/>
      <c r="V24" s="193">
        <f>Checks</f>
        <v>0</v>
      </c>
    </row>
    <row r="25" spans="3:23" s="28" customFormat="1" ht="36" customHeight="1" x14ac:dyDescent="0.3">
      <c r="C25" s="215"/>
      <c r="D25" s="215"/>
      <c r="E25" s="215"/>
      <c r="F25" s="215"/>
      <c r="G25" s="1"/>
      <c r="H25" s="215"/>
      <c r="I25" s="215"/>
      <c r="J25" s="215"/>
      <c r="K25" s="106"/>
      <c r="L25" s="28" t="s">
        <v>84</v>
      </c>
      <c r="M25" s="10"/>
      <c r="N25" s="159">
        <f>AMEX</f>
        <v>0</v>
      </c>
      <c r="O25" s="10"/>
      <c r="P25" s="192"/>
      <c r="Q25" s="10"/>
      <c r="R25" s="175"/>
      <c r="S25" s="176"/>
      <c r="T25" s="177"/>
      <c r="U25" s="147"/>
      <c r="V25" s="193"/>
    </row>
    <row r="26" spans="3:23" s="28" customFormat="1" ht="26.25" customHeight="1" x14ac:dyDescent="0.25">
      <c r="C26" s="215"/>
      <c r="D26" s="215"/>
      <c r="E26" s="215"/>
      <c r="F26" s="215"/>
      <c r="G26" s="1"/>
      <c r="H26" s="215"/>
      <c r="I26" s="215"/>
      <c r="J26" s="215"/>
      <c r="K26" s="107"/>
      <c r="L26" s="129"/>
      <c r="M26" s="10"/>
      <c r="N26" s="131">
        <v>0</v>
      </c>
      <c r="O26" s="10"/>
      <c r="P26" s="108"/>
      <c r="Q26" s="10"/>
      <c r="R26" s="178" t="s">
        <v>11</v>
      </c>
      <c r="S26" s="179"/>
      <c r="T26" s="180"/>
      <c r="U26" s="148"/>
      <c r="V26" s="194">
        <f>N29</f>
        <v>0</v>
      </c>
      <c r="W26" s="92"/>
    </row>
    <row r="27" spans="3:23" s="28" customFormat="1" ht="26.25" customHeight="1" x14ac:dyDescent="0.25">
      <c r="K27" s="106"/>
      <c r="L27" s="130"/>
      <c r="M27" s="10"/>
      <c r="N27" s="131">
        <v>0</v>
      </c>
      <c r="O27" s="10"/>
      <c r="P27" s="108"/>
      <c r="Q27" s="10"/>
      <c r="R27" s="181"/>
      <c r="S27" s="182"/>
      <c r="T27" s="183"/>
      <c r="U27" s="149"/>
      <c r="V27" s="194"/>
      <c r="W27" s="92"/>
    </row>
    <row r="28" spans="3:23" s="28" customFormat="1" ht="26.25" customHeight="1" x14ac:dyDescent="0.25">
      <c r="M28" s="10"/>
      <c r="O28" s="10"/>
      <c r="P28" s="19"/>
      <c r="Q28" s="10"/>
      <c r="R28" s="184" t="s">
        <v>14</v>
      </c>
      <c r="S28" s="185"/>
      <c r="T28" s="186"/>
      <c r="U28" s="150"/>
      <c r="V28" s="195">
        <f>SUM(V22:V26)</f>
        <v>0</v>
      </c>
      <c r="W28" s="92"/>
    </row>
    <row r="29" spans="3:23" s="109" customFormat="1" ht="26.25" customHeight="1" x14ac:dyDescent="0.2">
      <c r="C29" s="1"/>
      <c r="D29" s="1"/>
      <c r="E29" s="1"/>
      <c r="F29" s="1"/>
      <c r="G29" s="1"/>
      <c r="H29" s="1"/>
      <c r="I29" s="1"/>
      <c r="J29" s="1"/>
      <c r="K29" s="110"/>
      <c r="L29" s="111" t="s">
        <v>15</v>
      </c>
      <c r="M29" s="11"/>
      <c r="N29" s="112">
        <f>SUM(N22:N28)</f>
        <v>0</v>
      </c>
      <c r="O29" s="12"/>
      <c r="Q29" s="12"/>
      <c r="R29" s="187"/>
      <c r="S29" s="188"/>
      <c r="T29" s="189"/>
      <c r="U29" s="151"/>
      <c r="V29" s="195"/>
      <c r="W29" s="113"/>
    </row>
    <row r="30" spans="3:23" x14ac:dyDescent="0.25">
      <c r="C30" s="1"/>
      <c r="D30" s="1"/>
      <c r="E30" s="1"/>
      <c r="F30" s="1"/>
      <c r="G30" s="1"/>
      <c r="H30" s="1"/>
      <c r="I30" s="1"/>
      <c r="J30" s="1"/>
      <c r="K30" s="13"/>
      <c r="L30" s="13"/>
      <c r="M30" s="13"/>
      <c r="N30" s="13"/>
      <c r="O30" s="13"/>
      <c r="P30" s="114"/>
      <c r="Q30" s="13"/>
      <c r="R30" s="14"/>
      <c r="S30" s="14"/>
      <c r="T30" s="14"/>
      <c r="U30" s="14"/>
      <c r="V30" s="115"/>
      <c r="W30" s="92"/>
    </row>
    <row r="31" spans="3:23" ht="15.75" customHeight="1" x14ac:dyDescent="0.25">
      <c r="C31" s="209" t="s">
        <v>16</v>
      </c>
      <c r="D31" s="209"/>
      <c r="E31" s="209"/>
      <c r="F31" s="209"/>
      <c r="G31" s="209"/>
      <c r="H31" s="209"/>
      <c r="I31" s="209"/>
      <c r="J31" s="209"/>
      <c r="K31" s="209"/>
      <c r="L31" s="209"/>
      <c r="M31" s="140"/>
      <c r="N31" s="140"/>
      <c r="O31" s="140"/>
      <c r="P31" s="190" t="str">
        <f>IF(V31&lt;&gt;0,"Out of Balance","")</f>
        <v/>
      </c>
      <c r="Q31" s="190"/>
      <c r="R31" s="190"/>
      <c r="S31" s="190"/>
      <c r="T31" s="190"/>
      <c r="U31" s="139"/>
      <c r="V31" s="197">
        <f>+V28-V19</f>
        <v>0</v>
      </c>
      <c r="W31" s="92"/>
    </row>
    <row r="32" spans="3:23" ht="15.75" customHeight="1" x14ac:dyDescent="0.25">
      <c r="C32" s="209"/>
      <c r="D32" s="209"/>
      <c r="E32" s="209"/>
      <c r="F32" s="209"/>
      <c r="G32" s="209"/>
      <c r="H32" s="209"/>
      <c r="I32" s="209"/>
      <c r="J32" s="209"/>
      <c r="K32" s="209"/>
      <c r="L32" s="209"/>
      <c r="P32" s="190"/>
      <c r="Q32" s="190"/>
      <c r="R32" s="190"/>
      <c r="S32" s="190"/>
      <c r="T32" s="190"/>
      <c r="U32" s="139"/>
      <c r="V32" s="197"/>
      <c r="W32" s="92"/>
    </row>
    <row r="33" spans="3:23" ht="15.75" customHeight="1" x14ac:dyDescent="0.25">
      <c r="C33" s="210" t="s">
        <v>17</v>
      </c>
      <c r="D33" s="210"/>
      <c r="E33" s="210"/>
      <c r="F33" s="210"/>
      <c r="G33" s="210"/>
      <c r="H33" s="210"/>
      <c r="I33" s="210"/>
      <c r="J33" s="210"/>
      <c r="K33" s="210"/>
      <c r="L33" s="210"/>
      <c r="M33" s="140"/>
      <c r="N33" s="140"/>
      <c r="O33" s="140"/>
      <c r="P33" s="140"/>
      <c r="Q33" s="140"/>
      <c r="R33" s="140"/>
      <c r="S33" s="140"/>
      <c r="T33" s="140"/>
      <c r="U33" s="140"/>
      <c r="V33" s="14"/>
      <c r="W33" s="92"/>
    </row>
    <row r="34" spans="3:23" x14ac:dyDescent="0.25">
      <c r="C34" s="15"/>
      <c r="D34" s="15"/>
      <c r="E34" s="15"/>
      <c r="F34" s="1"/>
      <c r="G34" s="1"/>
      <c r="H34" s="1"/>
      <c r="I34" s="1"/>
      <c r="J34" s="1"/>
      <c r="K34" s="1"/>
      <c r="L34" s="1"/>
      <c r="M34" s="1"/>
      <c r="N34" s="1"/>
      <c r="O34" s="1"/>
      <c r="P34" s="1"/>
      <c r="Q34" s="1"/>
      <c r="R34" s="1"/>
      <c r="S34" s="1"/>
      <c r="T34" s="1"/>
      <c r="U34" s="1"/>
      <c r="V34" s="14"/>
      <c r="W34" s="92"/>
    </row>
    <row r="35" spans="3:23" x14ac:dyDescent="0.25">
      <c r="C35" s="226" t="s">
        <v>114</v>
      </c>
      <c r="D35" s="226"/>
      <c r="E35" s="226"/>
      <c r="F35" s="226"/>
      <c r="G35" s="116"/>
      <c r="H35" s="211" t="s">
        <v>113</v>
      </c>
      <c r="I35" s="211"/>
      <c r="J35" s="211"/>
      <c r="K35" s="116"/>
      <c r="L35" s="125">
        <v>6226</v>
      </c>
      <c r="M35" s="116"/>
      <c r="N35" s="116"/>
      <c r="O35" s="116"/>
      <c r="P35" s="196"/>
      <c r="Q35" s="196"/>
      <c r="R35" s="196"/>
      <c r="S35" s="196"/>
      <c r="T35" s="196"/>
      <c r="U35" s="196"/>
      <c r="V35" s="196"/>
      <c r="W35" s="92"/>
    </row>
    <row r="36" spans="3:23" x14ac:dyDescent="0.25">
      <c r="C36" s="229" t="s">
        <v>18</v>
      </c>
      <c r="D36" s="229"/>
      <c r="E36" s="229"/>
      <c r="F36" s="229"/>
      <c r="G36" s="89"/>
      <c r="H36" s="228" t="s">
        <v>19</v>
      </c>
      <c r="I36" s="228"/>
      <c r="J36" s="228"/>
      <c r="K36" s="89"/>
      <c r="L36" s="89" t="s">
        <v>20</v>
      </c>
      <c r="M36" s="89"/>
      <c r="N36" s="89"/>
      <c r="O36" s="89"/>
      <c r="P36" s="229" t="s">
        <v>21</v>
      </c>
      <c r="Q36" s="229"/>
      <c r="R36" s="229"/>
      <c r="S36" s="229"/>
      <c r="T36" s="229"/>
      <c r="U36" s="229"/>
      <c r="V36" s="229"/>
      <c r="W36" s="92"/>
    </row>
    <row r="37" spans="3:23" x14ac:dyDescent="0.25">
      <c r="C37" s="15"/>
      <c r="D37" s="15"/>
      <c r="E37" s="15"/>
      <c r="F37" s="1"/>
      <c r="G37" s="1"/>
      <c r="H37" s="1"/>
      <c r="I37" s="1"/>
      <c r="J37" s="1"/>
      <c r="K37" s="1"/>
      <c r="L37" s="1"/>
      <c r="M37" s="1"/>
      <c r="N37" s="1"/>
      <c r="O37" s="1"/>
      <c r="P37" s="1"/>
      <c r="Q37" s="1"/>
      <c r="V37" s="14"/>
      <c r="W37" s="92"/>
    </row>
    <row r="38" spans="3:23" x14ac:dyDescent="0.25">
      <c r="C38" s="226" t="s">
        <v>115</v>
      </c>
      <c r="D38" s="226"/>
      <c r="E38" s="226"/>
      <c r="F38" s="226"/>
      <c r="G38" s="116"/>
      <c r="H38" s="211" t="s">
        <v>116</v>
      </c>
      <c r="I38" s="211"/>
      <c r="J38" s="211"/>
      <c r="K38" s="116"/>
      <c r="L38" s="125">
        <v>6226</v>
      </c>
      <c r="M38" s="116"/>
      <c r="N38" s="116"/>
      <c r="O38" s="116"/>
      <c r="P38" s="196"/>
      <c r="Q38" s="196"/>
      <c r="R38" s="196"/>
      <c r="S38" s="196"/>
      <c r="T38" s="196"/>
      <c r="U38" s="196"/>
      <c r="V38" s="196"/>
      <c r="W38" s="92"/>
    </row>
    <row r="39" spans="3:23" x14ac:dyDescent="0.25">
      <c r="C39" s="227" t="s">
        <v>22</v>
      </c>
      <c r="D39" s="227"/>
      <c r="E39" s="227"/>
      <c r="F39" s="227"/>
      <c r="G39" s="117"/>
      <c r="H39" s="228" t="s">
        <v>19</v>
      </c>
      <c r="I39" s="228"/>
      <c r="J39" s="228"/>
      <c r="K39" s="117"/>
      <c r="L39" s="117" t="s">
        <v>20</v>
      </c>
      <c r="M39" s="117"/>
      <c r="N39" s="117"/>
      <c r="O39" s="117"/>
      <c r="P39" s="229" t="s">
        <v>21</v>
      </c>
      <c r="Q39" s="229"/>
      <c r="R39" s="229"/>
      <c r="S39" s="229"/>
      <c r="T39" s="229"/>
      <c r="U39" s="229"/>
      <c r="V39" s="229"/>
      <c r="W39" s="92"/>
    </row>
    <row r="40" spans="3:23" x14ac:dyDescent="0.25">
      <c r="C40" s="1"/>
      <c r="D40" s="1"/>
      <c r="E40" s="1"/>
      <c r="F40" s="1"/>
      <c r="G40" s="1"/>
      <c r="H40" s="1"/>
      <c r="I40" s="1"/>
      <c r="J40" s="1"/>
      <c r="K40" s="1"/>
      <c r="L40" s="1"/>
      <c r="M40" s="1"/>
      <c r="N40" s="1"/>
      <c r="O40" s="1"/>
      <c r="P40" s="1"/>
      <c r="Q40" s="1"/>
      <c r="V40" s="14"/>
      <c r="W40" s="92"/>
    </row>
    <row r="41" spans="3:23" x14ac:dyDescent="0.25">
      <c r="M41" s="1"/>
      <c r="N41" s="1"/>
      <c r="O41" s="1"/>
      <c r="P41" s="1"/>
      <c r="Q41" s="1"/>
      <c r="R41" s="1"/>
      <c r="S41" s="1"/>
      <c r="T41" s="1"/>
      <c r="U41" s="1"/>
      <c r="V41" s="14"/>
      <c r="W41" s="92"/>
    </row>
    <row r="42" spans="3:23" x14ac:dyDescent="0.25">
      <c r="C42" s="16" t="s">
        <v>23</v>
      </c>
      <c r="D42" s="16"/>
      <c r="E42" s="16"/>
      <c r="F42" s="17"/>
      <c r="G42" s="17"/>
      <c r="H42" s="17" t="s">
        <v>24</v>
      </c>
      <c r="P42" s="169" t="s">
        <v>83</v>
      </c>
      <c r="R42" s="170"/>
      <c r="S42" s="170"/>
      <c r="T42" s="170"/>
      <c r="U42" s="170"/>
      <c r="V42" s="170"/>
    </row>
    <row r="43" spans="3:23" x14ac:dyDescent="0.25">
      <c r="C43" s="1"/>
      <c r="D43" s="1"/>
      <c r="E43" s="1"/>
      <c r="F43" s="17"/>
      <c r="G43" s="17"/>
      <c r="H43" s="17" t="s">
        <v>25</v>
      </c>
      <c r="P43" s="169"/>
      <c r="R43" s="171"/>
      <c r="S43" s="171"/>
      <c r="T43" s="171"/>
      <c r="U43" s="171"/>
      <c r="V43" s="171"/>
    </row>
    <row r="45" spans="3:23" x14ac:dyDescent="0.25">
      <c r="P45" s="169" t="s">
        <v>82</v>
      </c>
      <c r="R45" s="170"/>
      <c r="S45" s="170"/>
      <c r="T45" s="170"/>
      <c r="U45" s="170"/>
      <c r="V45" s="170"/>
    </row>
    <row r="46" spans="3:23" x14ac:dyDescent="0.25">
      <c r="P46" s="169"/>
      <c r="R46" s="171"/>
      <c r="S46" s="171"/>
      <c r="T46" s="171"/>
      <c r="U46" s="171"/>
      <c r="V46" s="171"/>
    </row>
    <row r="47" spans="3:23" x14ac:dyDescent="0.25">
      <c r="C47" s="1"/>
      <c r="D47" s="1"/>
      <c r="E47" s="1"/>
      <c r="F47" s="1"/>
      <c r="G47" s="1"/>
      <c r="H47" s="1"/>
      <c r="I47" s="1"/>
      <c r="J47" s="1"/>
      <c r="K47" s="1"/>
      <c r="L47" s="1"/>
      <c r="M47" s="1"/>
      <c r="N47" s="1"/>
      <c r="O47" s="1"/>
      <c r="P47" s="1"/>
      <c r="Q47" s="1"/>
      <c r="R47" s="1"/>
      <c r="S47" s="1"/>
      <c r="T47" s="1"/>
      <c r="U47" s="1"/>
      <c r="V47" s="14"/>
      <c r="W47" s="92"/>
    </row>
    <row r="48" spans="3:23" x14ac:dyDescent="0.25">
      <c r="C48" s="18" t="s">
        <v>26</v>
      </c>
      <c r="D48" s="18"/>
      <c r="E48" s="18"/>
      <c r="F48" s="1"/>
      <c r="G48" s="1"/>
      <c r="H48" s="1"/>
      <c r="I48" s="1"/>
      <c r="J48" s="1"/>
      <c r="K48" s="1"/>
      <c r="L48" s="1"/>
      <c r="M48" s="1"/>
      <c r="N48" s="1"/>
      <c r="O48" s="1"/>
      <c r="P48" s="1"/>
      <c r="Q48" s="1"/>
      <c r="R48" s="1"/>
      <c r="S48" s="1"/>
      <c r="T48" s="1"/>
      <c r="U48" s="1"/>
      <c r="V48" s="1"/>
      <c r="W48" s="92"/>
    </row>
    <row r="49" spans="3:23" s="28" customFormat="1" ht="16.5" thickBot="1" x14ac:dyDescent="0.3">
      <c r="C49" s="19"/>
      <c r="D49" s="19"/>
      <c r="E49" s="19"/>
      <c r="F49" s="19"/>
      <c r="G49" s="19"/>
      <c r="H49" s="19"/>
      <c r="I49" s="19"/>
      <c r="J49" s="19"/>
      <c r="K49" s="19"/>
      <c r="L49" s="19"/>
      <c r="M49" s="19"/>
      <c r="N49" s="19"/>
      <c r="O49" s="19"/>
      <c r="P49" s="19"/>
      <c r="Q49" s="19"/>
      <c r="R49" s="19"/>
      <c r="S49" s="19"/>
      <c r="T49" s="19"/>
      <c r="U49" s="19"/>
      <c r="V49" s="19"/>
      <c r="W49" s="92"/>
    </row>
    <row r="50" spans="3:23" s="28" customFormat="1" x14ac:dyDescent="0.25">
      <c r="C50" s="217" t="s">
        <v>74</v>
      </c>
      <c r="D50" s="218"/>
      <c r="E50" s="218"/>
      <c r="F50" s="218"/>
      <c r="G50" s="218"/>
      <c r="H50" s="218"/>
      <c r="I50" s="218"/>
      <c r="J50" s="218"/>
      <c r="K50" s="218"/>
      <c r="L50" s="218"/>
      <c r="M50" s="218"/>
      <c r="N50" s="218"/>
      <c r="O50" s="218"/>
      <c r="P50" s="218"/>
      <c r="Q50" s="218"/>
      <c r="R50" s="218"/>
      <c r="S50" s="218"/>
      <c r="T50" s="218"/>
      <c r="U50" s="218"/>
      <c r="V50" s="218"/>
      <c r="W50" s="219"/>
    </row>
    <row r="51" spans="3:23" s="28" customFormat="1" x14ac:dyDescent="0.25">
      <c r="C51" s="118"/>
      <c r="D51" s="119"/>
      <c r="E51" s="119"/>
      <c r="F51" s="119"/>
      <c r="G51" s="20"/>
      <c r="H51" s="20"/>
      <c r="I51" s="20"/>
      <c r="J51" s="20"/>
      <c r="K51" s="20"/>
      <c r="L51" s="20"/>
      <c r="M51" s="120"/>
      <c r="N51" s="120"/>
      <c r="O51" s="120"/>
      <c r="P51" s="120"/>
      <c r="Q51" s="120"/>
      <c r="R51" s="120"/>
      <c r="S51" s="120"/>
      <c r="T51" s="120"/>
      <c r="U51" s="120"/>
      <c r="V51" s="120"/>
      <c r="W51" s="121"/>
    </row>
    <row r="52" spans="3:23" s="28" customFormat="1" x14ac:dyDescent="0.25">
      <c r="C52" s="21" t="s">
        <v>27</v>
      </c>
      <c r="D52" s="20"/>
      <c r="E52" s="20"/>
      <c r="F52" s="20"/>
      <c r="G52" s="20"/>
      <c r="H52" s="22"/>
      <c r="I52" s="22"/>
      <c r="J52" s="22"/>
      <c r="K52" s="22"/>
      <c r="L52" s="22"/>
      <c r="M52" s="20"/>
      <c r="N52" s="220" t="s">
        <v>28</v>
      </c>
      <c r="O52" s="220"/>
      <c r="P52" s="216"/>
      <c r="Q52" s="216"/>
      <c r="R52" s="216"/>
      <c r="S52" s="216"/>
      <c r="T52" s="216"/>
      <c r="U52" s="216"/>
      <c r="V52" s="216"/>
      <c r="W52" s="23"/>
    </row>
    <row r="53" spans="3:23" s="28" customFormat="1" x14ac:dyDescent="0.25">
      <c r="C53" s="221"/>
      <c r="D53" s="222"/>
      <c r="E53" s="222"/>
      <c r="F53" s="222"/>
      <c r="G53" s="222"/>
      <c r="H53" s="222"/>
      <c r="I53" s="222"/>
      <c r="J53" s="222"/>
      <c r="K53" s="222"/>
      <c r="L53" s="222"/>
      <c r="M53" s="90"/>
      <c r="N53" s="90"/>
      <c r="O53" s="90"/>
      <c r="P53" s="20"/>
      <c r="Q53" s="90"/>
      <c r="R53" s="20"/>
      <c r="S53" s="20"/>
      <c r="T53" s="20"/>
      <c r="U53" s="20"/>
      <c r="V53" s="120"/>
      <c r="W53" s="23"/>
    </row>
    <row r="54" spans="3:23" s="28" customFormat="1" x14ac:dyDescent="0.25">
      <c r="C54" s="223" t="s">
        <v>29</v>
      </c>
      <c r="D54" s="224"/>
      <c r="E54" s="224"/>
      <c r="F54" s="224"/>
      <c r="G54" s="20"/>
      <c r="H54" s="22"/>
      <c r="I54" s="57"/>
      <c r="J54" s="57"/>
      <c r="K54" s="22"/>
      <c r="L54" s="22"/>
      <c r="M54" s="90"/>
      <c r="N54" s="90" t="s">
        <v>30</v>
      </c>
      <c r="O54" s="90"/>
      <c r="P54" s="225"/>
      <c r="Q54" s="216"/>
      <c r="R54" s="216"/>
      <c r="S54" s="216"/>
      <c r="T54" s="216"/>
      <c r="U54" s="216"/>
      <c r="V54" s="216"/>
      <c r="W54" s="23"/>
    </row>
    <row r="55" spans="3:23" s="28" customFormat="1" x14ac:dyDescent="0.25">
      <c r="C55" s="24"/>
      <c r="D55" s="25"/>
      <c r="E55" s="138"/>
      <c r="F55" s="20"/>
      <c r="G55" s="20"/>
      <c r="H55" s="20"/>
      <c r="I55" s="20"/>
      <c r="J55" s="20"/>
      <c r="K55" s="20"/>
      <c r="L55" s="20"/>
      <c r="M55" s="90"/>
      <c r="N55" s="90"/>
      <c r="O55" s="90"/>
      <c r="P55" s="20"/>
      <c r="Q55" s="90"/>
      <c r="R55" s="20"/>
      <c r="S55" s="20"/>
      <c r="T55" s="20"/>
      <c r="U55" s="20"/>
      <c r="V55" s="120"/>
      <c r="W55" s="23"/>
    </row>
    <row r="56" spans="3:23" s="28" customFormat="1" x14ac:dyDescent="0.25">
      <c r="C56" s="122"/>
      <c r="D56" s="120"/>
      <c r="E56" s="120"/>
      <c r="F56" s="120"/>
      <c r="G56" s="120"/>
      <c r="H56" s="120"/>
      <c r="I56" s="120"/>
      <c r="J56" s="120"/>
      <c r="K56" s="120"/>
      <c r="L56" s="120"/>
      <c r="M56" s="90"/>
      <c r="N56" s="90" t="s">
        <v>31</v>
      </c>
      <c r="O56" s="90"/>
      <c r="P56" s="216"/>
      <c r="Q56" s="216"/>
      <c r="R56" s="216"/>
      <c r="S56" s="216"/>
      <c r="T56" s="216"/>
      <c r="U56" s="216"/>
      <c r="V56" s="216"/>
      <c r="W56" s="23"/>
    </row>
    <row r="57" spans="3:23" s="28" customFormat="1" ht="16.5" thickBot="1" x14ac:dyDescent="0.3">
      <c r="C57" s="123"/>
      <c r="D57" s="124"/>
      <c r="E57" s="124"/>
      <c r="F57" s="124"/>
      <c r="G57" s="124"/>
      <c r="H57" s="124"/>
      <c r="I57" s="124"/>
      <c r="J57" s="124"/>
      <c r="K57" s="124"/>
      <c r="L57" s="124"/>
      <c r="M57" s="26"/>
      <c r="N57" s="26"/>
      <c r="O57" s="26"/>
      <c r="P57" s="26"/>
      <c r="Q57" s="26"/>
      <c r="R57" s="26"/>
      <c r="S57" s="26"/>
      <c r="T57" s="26"/>
      <c r="U57" s="26"/>
      <c r="V57" s="124"/>
      <c r="W57" s="27"/>
    </row>
    <row r="58" spans="3:23" s="28" customFormat="1" x14ac:dyDescent="0.25">
      <c r="C58" s="19"/>
      <c r="D58" s="19"/>
      <c r="E58" s="19"/>
      <c r="F58" s="19"/>
      <c r="G58" s="19"/>
      <c r="H58" s="19"/>
      <c r="I58" s="19"/>
      <c r="J58" s="19"/>
      <c r="K58" s="19"/>
      <c r="L58" s="19"/>
      <c r="M58" s="19"/>
      <c r="N58" s="19"/>
      <c r="O58" s="19"/>
      <c r="P58" s="19"/>
      <c r="Q58" s="19"/>
      <c r="R58" s="19"/>
      <c r="S58" s="19"/>
      <c r="T58" s="19"/>
      <c r="U58" s="19"/>
      <c r="V58" s="19"/>
    </row>
    <row r="59" spans="3:23" s="28" customFormat="1" x14ac:dyDescent="0.25">
      <c r="C59" s="19"/>
      <c r="D59" s="19"/>
      <c r="E59" s="19"/>
      <c r="F59" s="19"/>
      <c r="G59" s="19"/>
      <c r="H59" s="19"/>
      <c r="I59" s="19"/>
      <c r="J59" s="19"/>
      <c r="K59" s="19"/>
      <c r="L59" s="19"/>
      <c r="M59" s="19"/>
      <c r="N59" s="19"/>
      <c r="O59" s="19"/>
      <c r="P59" s="19"/>
      <c r="Q59" s="19"/>
      <c r="R59" s="19"/>
      <c r="S59" s="19"/>
      <c r="T59" s="19"/>
      <c r="U59" s="19"/>
      <c r="V59" s="19"/>
    </row>
    <row r="60" spans="3:23" s="28" customFormat="1" x14ac:dyDescent="0.25">
      <c r="C60" s="19"/>
      <c r="D60" s="19"/>
      <c r="E60" s="19"/>
      <c r="F60" s="19"/>
      <c r="G60" s="19"/>
      <c r="H60" s="19"/>
      <c r="I60" s="19"/>
      <c r="J60" s="19"/>
      <c r="K60" s="19"/>
      <c r="L60" s="19"/>
      <c r="M60" s="19"/>
      <c r="N60" s="19"/>
      <c r="O60" s="19"/>
      <c r="P60" s="19"/>
      <c r="Q60" s="19"/>
      <c r="R60" s="19"/>
      <c r="S60" s="19"/>
      <c r="T60" s="19"/>
      <c r="U60" s="19"/>
      <c r="V60" s="19"/>
    </row>
    <row r="61" spans="3:23" s="28" customFormat="1" x14ac:dyDescent="0.25">
      <c r="C61" s="19"/>
      <c r="D61" s="19"/>
      <c r="E61" s="19"/>
      <c r="F61" s="19"/>
      <c r="G61" s="19"/>
      <c r="H61" s="19"/>
      <c r="I61" s="19"/>
      <c r="J61" s="19"/>
      <c r="K61" s="19"/>
      <c r="L61" s="19"/>
      <c r="M61" s="19"/>
      <c r="N61" s="19"/>
      <c r="O61" s="19"/>
      <c r="P61" s="19"/>
      <c r="Q61" s="19"/>
      <c r="R61" s="19"/>
      <c r="S61" s="19"/>
      <c r="T61" s="19"/>
      <c r="U61" s="19"/>
      <c r="V61" s="19"/>
    </row>
    <row r="62" spans="3:23" s="28" customFormat="1" x14ac:dyDescent="0.25">
      <c r="C62" s="19"/>
      <c r="D62" s="19"/>
      <c r="E62" s="19"/>
      <c r="F62" s="19"/>
      <c r="G62" s="19"/>
      <c r="H62" s="19"/>
      <c r="I62" s="19"/>
      <c r="J62" s="19"/>
      <c r="K62" s="19"/>
      <c r="L62" s="19"/>
      <c r="M62" s="19"/>
      <c r="N62" s="19"/>
      <c r="O62" s="19"/>
      <c r="P62" s="19"/>
      <c r="Q62" s="19"/>
      <c r="R62" s="19"/>
      <c r="S62" s="19"/>
      <c r="T62" s="19"/>
      <c r="U62" s="19"/>
      <c r="V62" s="19"/>
    </row>
    <row r="63" spans="3:23" s="28" customFormat="1" x14ac:dyDescent="0.25">
      <c r="C63" s="19"/>
      <c r="D63" s="19"/>
      <c r="E63" s="19"/>
      <c r="F63" s="19"/>
      <c r="G63" s="19"/>
      <c r="H63" s="19"/>
      <c r="I63" s="19"/>
      <c r="J63" s="19"/>
      <c r="K63" s="19"/>
      <c r="L63" s="19"/>
      <c r="M63" s="19"/>
      <c r="N63" s="19"/>
      <c r="O63" s="19"/>
      <c r="P63" s="19"/>
      <c r="Q63" s="19"/>
      <c r="R63" s="19"/>
      <c r="S63" s="19"/>
      <c r="T63" s="19"/>
      <c r="U63" s="19"/>
      <c r="V63" s="19"/>
    </row>
    <row r="64" spans="3:23" s="28" customFormat="1" x14ac:dyDescent="0.25">
      <c r="C64" s="19"/>
      <c r="D64" s="19"/>
      <c r="E64" s="19"/>
      <c r="F64" s="19"/>
      <c r="G64" s="19"/>
      <c r="H64" s="19"/>
      <c r="I64" s="19"/>
      <c r="J64" s="19"/>
      <c r="K64" s="19"/>
      <c r="L64" s="19"/>
      <c r="M64" s="19"/>
      <c r="N64" s="19"/>
      <c r="O64" s="19"/>
      <c r="P64" s="19"/>
      <c r="Q64" s="19"/>
      <c r="R64" s="19"/>
      <c r="S64" s="19"/>
      <c r="T64" s="19"/>
      <c r="U64" s="19"/>
      <c r="V64" s="19"/>
    </row>
    <row r="65" spans="3:22" s="28" customFormat="1" x14ac:dyDescent="0.25">
      <c r="C65" s="19"/>
      <c r="D65" s="19"/>
      <c r="E65" s="19"/>
      <c r="F65" s="19"/>
      <c r="G65" s="19"/>
      <c r="H65" s="19"/>
      <c r="I65" s="19"/>
      <c r="J65" s="19"/>
      <c r="K65" s="19"/>
      <c r="L65" s="19"/>
      <c r="M65" s="19"/>
      <c r="N65" s="19"/>
      <c r="O65" s="19"/>
      <c r="P65" s="19"/>
      <c r="Q65" s="19"/>
      <c r="R65" s="19"/>
      <c r="S65" s="19"/>
      <c r="T65" s="19"/>
      <c r="U65" s="19"/>
      <c r="V65" s="19"/>
    </row>
    <row r="66" spans="3:22" s="28" customFormat="1" x14ac:dyDescent="0.25">
      <c r="C66" s="19"/>
      <c r="D66" s="19"/>
      <c r="E66" s="19"/>
      <c r="F66" s="19"/>
      <c r="G66" s="19"/>
      <c r="H66" s="19"/>
      <c r="I66" s="19"/>
      <c r="J66" s="19"/>
      <c r="K66" s="19"/>
      <c r="L66" s="19"/>
      <c r="M66" s="19"/>
      <c r="N66" s="19"/>
      <c r="O66" s="19"/>
      <c r="P66" s="19"/>
      <c r="Q66" s="19"/>
      <c r="R66" s="19"/>
      <c r="S66" s="19"/>
      <c r="T66" s="19"/>
      <c r="U66" s="19"/>
      <c r="V66" s="19"/>
    </row>
    <row r="67" spans="3:22" s="28" customFormat="1" x14ac:dyDescent="0.25">
      <c r="C67" s="19"/>
      <c r="D67" s="19"/>
      <c r="E67" s="19"/>
      <c r="F67" s="19"/>
      <c r="G67" s="19"/>
      <c r="H67" s="19"/>
      <c r="I67" s="19"/>
      <c r="J67" s="19"/>
      <c r="K67" s="19"/>
      <c r="L67" s="19"/>
      <c r="M67" s="19"/>
      <c r="N67" s="19"/>
      <c r="O67" s="19"/>
      <c r="P67" s="19"/>
      <c r="Q67" s="19"/>
      <c r="R67" s="19"/>
      <c r="S67" s="19"/>
      <c r="T67" s="19"/>
      <c r="U67" s="19"/>
      <c r="V67" s="19"/>
    </row>
    <row r="68" spans="3:22" s="28" customFormat="1" x14ac:dyDescent="0.25">
      <c r="C68" s="19"/>
      <c r="D68" s="19"/>
      <c r="E68" s="19"/>
      <c r="F68" s="19"/>
      <c r="G68" s="19"/>
      <c r="H68" s="19"/>
      <c r="I68" s="19"/>
      <c r="J68" s="19"/>
      <c r="K68" s="19"/>
      <c r="L68" s="19"/>
      <c r="M68" s="19"/>
      <c r="N68" s="19"/>
      <c r="O68" s="19"/>
      <c r="P68" s="19"/>
      <c r="Q68" s="19"/>
      <c r="R68" s="19"/>
      <c r="S68" s="19"/>
      <c r="T68" s="19"/>
      <c r="U68" s="19"/>
      <c r="V68" s="19"/>
    </row>
    <row r="69" spans="3:22" s="28" customFormat="1" x14ac:dyDescent="0.25">
      <c r="C69" s="19"/>
      <c r="D69" s="19"/>
      <c r="E69" s="19"/>
      <c r="F69" s="19"/>
      <c r="G69" s="19"/>
      <c r="H69" s="19"/>
      <c r="I69" s="19"/>
      <c r="J69" s="19"/>
      <c r="K69" s="19"/>
      <c r="L69" s="19"/>
      <c r="M69" s="19"/>
      <c r="N69" s="19"/>
      <c r="O69" s="19"/>
      <c r="P69" s="19"/>
      <c r="Q69" s="19"/>
      <c r="R69" s="19"/>
      <c r="S69" s="19"/>
      <c r="T69" s="19"/>
      <c r="U69" s="19"/>
      <c r="V69" s="19"/>
    </row>
    <row r="70" spans="3:22" s="28" customFormat="1" x14ac:dyDescent="0.25">
      <c r="C70" s="19"/>
      <c r="D70" s="19"/>
      <c r="E70" s="19"/>
      <c r="F70" s="19"/>
      <c r="G70" s="19"/>
      <c r="H70" s="19"/>
      <c r="I70" s="19"/>
      <c r="J70" s="19"/>
      <c r="K70" s="19"/>
      <c r="L70" s="19"/>
      <c r="M70" s="19"/>
      <c r="N70" s="19"/>
      <c r="O70" s="19"/>
      <c r="P70" s="19"/>
      <c r="Q70" s="19"/>
      <c r="R70" s="19"/>
      <c r="S70" s="19"/>
      <c r="T70" s="19"/>
      <c r="U70" s="19"/>
      <c r="V70" s="19"/>
    </row>
    <row r="71" spans="3:22" s="28" customFormat="1" x14ac:dyDescent="0.25">
      <c r="C71" s="19"/>
      <c r="D71" s="19"/>
      <c r="E71" s="19"/>
      <c r="F71" s="19"/>
      <c r="G71" s="19"/>
      <c r="H71" s="19"/>
      <c r="I71" s="19"/>
      <c r="J71" s="19"/>
      <c r="K71" s="19"/>
      <c r="L71" s="19"/>
      <c r="M71" s="19"/>
      <c r="N71" s="19"/>
      <c r="O71" s="19"/>
      <c r="P71" s="19"/>
      <c r="Q71" s="19"/>
      <c r="R71" s="19"/>
      <c r="S71" s="19"/>
      <c r="T71" s="19"/>
      <c r="U71" s="19"/>
      <c r="V71" s="19"/>
    </row>
    <row r="72" spans="3:22" s="28" customFormat="1" x14ac:dyDescent="0.25">
      <c r="C72" s="19"/>
      <c r="D72" s="19"/>
      <c r="E72" s="19"/>
      <c r="F72" s="19"/>
      <c r="G72" s="19"/>
      <c r="H72" s="19"/>
      <c r="I72" s="19"/>
      <c r="J72" s="19"/>
      <c r="K72" s="19"/>
      <c r="L72" s="19"/>
      <c r="M72" s="19"/>
      <c r="N72" s="19"/>
      <c r="O72" s="19"/>
      <c r="P72" s="19"/>
      <c r="Q72" s="19"/>
      <c r="R72" s="19"/>
      <c r="S72" s="19"/>
      <c r="T72" s="19"/>
      <c r="U72" s="19"/>
      <c r="V72" s="19"/>
    </row>
    <row r="73" spans="3:22" s="28" customFormat="1" x14ac:dyDescent="0.25"/>
    <row r="74" spans="3:22" s="28" customFormat="1" x14ac:dyDescent="0.25"/>
    <row r="75" spans="3:22" s="28" customFormat="1" x14ac:dyDescent="0.25"/>
    <row r="76" spans="3:22" s="28" customFormat="1" x14ac:dyDescent="0.25"/>
    <row r="77" spans="3:22" s="28" customFormat="1" x14ac:dyDescent="0.25"/>
    <row r="78" spans="3:22" s="28" customFormat="1" x14ac:dyDescent="0.25"/>
    <row r="79" spans="3:22" s="28" customFormat="1" x14ac:dyDescent="0.25"/>
  </sheetData>
  <sheetProtection formatCells="0" formatColumns="0" formatRows="0" insertColumns="0" insertRows="0" insertHyperlinks="0" deleteColumns="0" deleteRows="0" selectLockedCells="1" sort="0" autoFilter="0" pivotTables="0"/>
  <mergeCells count="63">
    <mergeCell ref="C39:F39"/>
    <mergeCell ref="H39:J39"/>
    <mergeCell ref="P39:V39"/>
    <mergeCell ref="C36:F36"/>
    <mergeCell ref="H36:J36"/>
    <mergeCell ref="P36:V36"/>
    <mergeCell ref="P56:V56"/>
    <mergeCell ref="C21:F21"/>
    <mergeCell ref="H21:J21"/>
    <mergeCell ref="C22:F22"/>
    <mergeCell ref="H22:J22"/>
    <mergeCell ref="C50:W50"/>
    <mergeCell ref="N52:O52"/>
    <mergeCell ref="P52:V52"/>
    <mergeCell ref="C53:L53"/>
    <mergeCell ref="C54:F54"/>
    <mergeCell ref="P54:V54"/>
    <mergeCell ref="C38:F38"/>
    <mergeCell ref="H38:J38"/>
    <mergeCell ref="C26:F26"/>
    <mergeCell ref="H26:J26"/>
    <mergeCell ref="C35:F35"/>
    <mergeCell ref="C31:L32"/>
    <mergeCell ref="C33:L33"/>
    <mergeCell ref="H35:J35"/>
    <mergeCell ref="R21:V21"/>
    <mergeCell ref="P22:P23"/>
    <mergeCell ref="V22:V23"/>
    <mergeCell ref="C23:J23"/>
    <mergeCell ref="C25:F25"/>
    <mergeCell ref="H25:J25"/>
    <mergeCell ref="R22:T23"/>
    <mergeCell ref="F14:J14"/>
    <mergeCell ref="F15:J15"/>
    <mergeCell ref="F16:J16"/>
    <mergeCell ref="F17:J17"/>
    <mergeCell ref="L21:N21"/>
    <mergeCell ref="F13:J13"/>
    <mergeCell ref="C1:V1"/>
    <mergeCell ref="C2:V2"/>
    <mergeCell ref="C4:F4"/>
    <mergeCell ref="H4:N4"/>
    <mergeCell ref="R4:V4"/>
    <mergeCell ref="F8:J8"/>
    <mergeCell ref="F9:J9"/>
    <mergeCell ref="F10:J10"/>
    <mergeCell ref="F11:J11"/>
    <mergeCell ref="F12:J12"/>
    <mergeCell ref="P45:P46"/>
    <mergeCell ref="P42:P43"/>
    <mergeCell ref="R42:V43"/>
    <mergeCell ref="R45:V46"/>
    <mergeCell ref="R24:T25"/>
    <mergeCell ref="R26:T27"/>
    <mergeCell ref="R28:T29"/>
    <mergeCell ref="P31:T32"/>
    <mergeCell ref="P24:P25"/>
    <mergeCell ref="V24:V25"/>
    <mergeCell ref="V26:V27"/>
    <mergeCell ref="V28:V29"/>
    <mergeCell ref="P38:V38"/>
    <mergeCell ref="V31:V32"/>
    <mergeCell ref="P35:V35"/>
  </mergeCells>
  <conditionalFormatting sqref="V31">
    <cfRule type="cellIs" dxfId="3" priority="1" operator="equal">
      <formula>0</formula>
    </cfRule>
    <cfRule type="cellIs" dxfId="2" priority="2" operator="lessThan">
      <formula>0</formula>
    </cfRule>
    <cfRule type="cellIs" dxfId="1" priority="3" operator="greaterThan">
      <formula>0</formula>
    </cfRule>
  </conditionalFormatting>
  <dataValidations count="2">
    <dataValidation type="textLength" allowBlank="1" errorTitle="Account" error="You must enter the code for the account to which this should be charged." promptTitle="Account" sqref="C8:E8">
      <formula1>0</formula1>
      <formula2>256</formula2>
    </dataValidation>
    <dataValidation allowBlank="1" showErrorMessage="1" errorTitle="Expenses" error="You must enter a dollar amount in this cell." promptTitle="Expenses" sqref="C8:E8"/>
  </dataValidations>
  <pageMargins left="0.7" right="0.7" top="1.1916666666666667" bottom="0.38" header="0.3" footer="0.3"/>
  <pageSetup scale="50" fitToHeight="0" orientation="portrait"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pageSetUpPr fitToPage="1"/>
  </sheetPr>
  <dimension ref="A1:O33"/>
  <sheetViews>
    <sheetView workbookViewId="0">
      <selection activeCell="F14" sqref="F14"/>
    </sheetView>
  </sheetViews>
  <sheetFormatPr defaultRowHeight="15.75" x14ac:dyDescent="0.25"/>
  <cols>
    <col min="2" max="2" width="8.85546875" style="30" customWidth="1"/>
    <col min="3" max="3" width="10.28515625" style="30" customWidth="1"/>
    <col min="4" max="4" width="15.7109375" style="29" customWidth="1"/>
    <col min="6" max="6" width="8.85546875" style="30" customWidth="1"/>
    <col min="7" max="7" width="10.28515625" style="30" customWidth="1"/>
    <col min="8" max="8" width="15.7109375" style="29" customWidth="1"/>
    <col min="11" max="11" width="27.140625" style="29" customWidth="1"/>
    <col min="12" max="12" width="8.85546875" style="30" customWidth="1"/>
    <col min="13" max="13" width="10.28515625" style="30" customWidth="1"/>
    <col min="14" max="14" width="15.7109375" style="29" customWidth="1"/>
    <col min="15" max="15" width="14.7109375" style="29" customWidth="1"/>
  </cols>
  <sheetData>
    <row r="1" spans="1:15" ht="25.5" customHeight="1" x14ac:dyDescent="0.25">
      <c r="A1" s="230" t="str">
        <f>IF(L8&lt;0,"ADJUST CHANGE FUND COUNT",IF(L9&lt;0,"ADJUST CHANGE FUND COUNT",IF(L10&lt;0,"ADJUST CHANGE FUND COUNT",IF(L11&lt;0,"ADJUST CHANGE FUND COUNT",IF(L12&lt;0,"ADJUST CHANGE FUND COUNT",IF(L13&lt;0,"ADJUST CHANGE FUND COUNT",IF(L14&lt;0,"ADJUST CHANGE FUND COUNT",IF(L15&lt;0,"ADJUST CHANGE FUND COUNT",IF(L16&lt;0,"ADJUST CHANGE FUND COUNT",IF(L17&lt;0,"ADJUST CHANGE FUND COUNT",IF(L18&lt;0,"ADJUST CHANGE FUND COUNT",IF(L19&lt;0,"ADJUST CHANGE FUND COUNT",IF(L20&lt;0,"ADJUST CHANGE FUND COUNT",IF(L21&lt;0,"ADJUST CHANGE FUND COUNT",""))))))))))))))</f>
        <v/>
      </c>
      <c r="B1" s="230"/>
      <c r="C1" s="230"/>
      <c r="D1" s="230"/>
      <c r="E1" s="230"/>
      <c r="F1" s="230"/>
      <c r="G1" s="230"/>
      <c r="H1" s="230"/>
      <c r="I1" s="230"/>
      <c r="K1" s="29" t="s">
        <v>77</v>
      </c>
      <c r="L1" s="168"/>
      <c r="M1" s="168"/>
      <c r="N1" s="168"/>
    </row>
    <row r="2" spans="1:15" ht="25.5" customHeight="1" x14ac:dyDescent="0.25">
      <c r="A2" s="230"/>
      <c r="B2" s="230"/>
      <c r="C2" s="230"/>
      <c r="D2" s="230"/>
      <c r="E2" s="230"/>
      <c r="F2" s="230"/>
      <c r="G2" s="230"/>
      <c r="H2" s="230"/>
      <c r="I2" s="230"/>
      <c r="K2" s="29" t="s">
        <v>76</v>
      </c>
      <c r="L2" s="168"/>
      <c r="M2" s="168"/>
      <c r="N2" s="168"/>
    </row>
    <row r="3" spans="1:15" ht="25.5" customHeight="1" thickBot="1" x14ac:dyDescent="0.3">
      <c r="K3" s="29" t="s">
        <v>3</v>
      </c>
      <c r="L3" s="168"/>
      <c r="M3" s="168"/>
      <c r="N3" s="168"/>
    </row>
    <row r="4" spans="1:15" x14ac:dyDescent="0.25">
      <c r="A4" s="69"/>
      <c r="B4" s="70"/>
      <c r="C4" s="70"/>
      <c r="D4" s="71"/>
      <c r="E4" s="72"/>
      <c r="F4" s="70"/>
      <c r="G4" s="70"/>
      <c r="H4" s="71"/>
      <c r="I4" s="73"/>
    </row>
    <row r="5" spans="1:15" x14ac:dyDescent="0.25">
      <c r="A5" s="74"/>
      <c r="B5" s="231" t="s">
        <v>79</v>
      </c>
      <c r="C5" s="232"/>
      <c r="D5" s="233"/>
      <c r="E5" s="64"/>
      <c r="F5" s="231" t="s">
        <v>80</v>
      </c>
      <c r="G5" s="232"/>
      <c r="H5" s="233"/>
      <c r="I5" s="75"/>
      <c r="K5" s="162" t="s">
        <v>32</v>
      </c>
      <c r="L5" s="163"/>
      <c r="M5" s="163"/>
      <c r="N5" s="164"/>
    </row>
    <row r="6" spans="1:15" x14ac:dyDescent="0.25">
      <c r="A6" s="74"/>
      <c r="B6" s="65"/>
      <c r="C6" s="65"/>
      <c r="D6" s="66"/>
      <c r="E6" s="64"/>
      <c r="F6" s="65"/>
      <c r="G6" s="65"/>
      <c r="H6" s="66"/>
      <c r="I6" s="75"/>
    </row>
    <row r="7" spans="1:15" ht="31.5" x14ac:dyDescent="0.25">
      <c r="A7" s="74"/>
      <c r="B7" s="84" t="s">
        <v>34</v>
      </c>
      <c r="C7" s="59" t="s">
        <v>35</v>
      </c>
      <c r="D7" s="60" t="s">
        <v>36</v>
      </c>
      <c r="E7" s="64"/>
      <c r="F7" s="84" t="s">
        <v>34</v>
      </c>
      <c r="G7" s="59" t="s">
        <v>35</v>
      </c>
      <c r="H7" s="60" t="s">
        <v>36</v>
      </c>
      <c r="I7" s="75"/>
      <c r="K7" s="31" t="s">
        <v>33</v>
      </c>
      <c r="L7" s="32" t="s">
        <v>34</v>
      </c>
      <c r="M7" s="32" t="s">
        <v>35</v>
      </c>
      <c r="N7" s="33" t="s">
        <v>36</v>
      </c>
      <c r="O7" s="34"/>
    </row>
    <row r="8" spans="1:15" x14ac:dyDescent="0.25">
      <c r="A8" s="74"/>
      <c r="B8" s="68">
        <v>0</v>
      </c>
      <c r="C8" s="61">
        <v>100</v>
      </c>
      <c r="D8" s="62">
        <f t="shared" ref="D8:D21" si="0">C8*B8</f>
        <v>0</v>
      </c>
      <c r="E8" s="64"/>
      <c r="F8" s="68">
        <v>0</v>
      </c>
      <c r="G8" s="61">
        <v>100</v>
      </c>
      <c r="H8" s="62">
        <f t="shared" ref="H8:H21" si="1">G8*F8</f>
        <v>0</v>
      </c>
      <c r="I8" s="75"/>
      <c r="K8" s="35" t="s">
        <v>37</v>
      </c>
      <c r="L8" s="141">
        <f>F8-B8</f>
        <v>0</v>
      </c>
      <c r="M8" s="36">
        <v>100</v>
      </c>
      <c r="N8" s="37">
        <f t="shared" ref="N8:N21" si="2">M8*L8</f>
        <v>0</v>
      </c>
    </row>
    <row r="9" spans="1:15" x14ac:dyDescent="0.25">
      <c r="A9" s="74"/>
      <c r="B9" s="68">
        <v>0</v>
      </c>
      <c r="C9" s="61">
        <v>50</v>
      </c>
      <c r="D9" s="63">
        <f t="shared" si="0"/>
        <v>0</v>
      </c>
      <c r="E9" s="64"/>
      <c r="F9" s="68">
        <v>0</v>
      </c>
      <c r="G9" s="61">
        <v>50</v>
      </c>
      <c r="H9" s="63">
        <f t="shared" si="1"/>
        <v>0</v>
      </c>
      <c r="I9" s="75"/>
      <c r="K9" s="35" t="s">
        <v>38</v>
      </c>
      <c r="L9" s="141">
        <f t="shared" ref="L9:L21" si="3">F9-B9</f>
        <v>0</v>
      </c>
      <c r="M9" s="36">
        <v>50</v>
      </c>
      <c r="N9" s="40">
        <f t="shared" si="2"/>
        <v>0</v>
      </c>
    </row>
    <row r="10" spans="1:15" x14ac:dyDescent="0.25">
      <c r="A10" s="74"/>
      <c r="B10" s="68">
        <v>0</v>
      </c>
      <c r="C10" s="61">
        <v>20</v>
      </c>
      <c r="D10" s="63">
        <f t="shared" si="0"/>
        <v>0</v>
      </c>
      <c r="E10" s="64"/>
      <c r="F10" s="68">
        <v>0</v>
      </c>
      <c r="G10" s="61">
        <v>20</v>
      </c>
      <c r="H10" s="63">
        <f t="shared" si="1"/>
        <v>0</v>
      </c>
      <c r="I10" s="75"/>
      <c r="K10" s="38" t="s">
        <v>39</v>
      </c>
      <c r="L10" s="141">
        <f t="shared" si="3"/>
        <v>0</v>
      </c>
      <c r="M10" s="36">
        <v>20</v>
      </c>
      <c r="N10" s="40">
        <f t="shared" si="2"/>
        <v>0</v>
      </c>
    </row>
    <row r="11" spans="1:15" x14ac:dyDescent="0.25">
      <c r="A11" s="74"/>
      <c r="B11" s="68">
        <v>0</v>
      </c>
      <c r="C11" s="61">
        <v>10</v>
      </c>
      <c r="D11" s="63">
        <f t="shared" si="0"/>
        <v>0</v>
      </c>
      <c r="E11" s="64"/>
      <c r="F11" s="68">
        <v>0</v>
      </c>
      <c r="G11" s="61">
        <v>10</v>
      </c>
      <c r="H11" s="63">
        <f t="shared" si="1"/>
        <v>0</v>
      </c>
      <c r="I11" s="75"/>
      <c r="K11" s="35" t="s">
        <v>40</v>
      </c>
      <c r="L11" s="141">
        <f t="shared" si="3"/>
        <v>0</v>
      </c>
      <c r="M11" s="36">
        <v>10</v>
      </c>
      <c r="N11" s="40">
        <f t="shared" si="2"/>
        <v>0</v>
      </c>
    </row>
    <row r="12" spans="1:15" x14ac:dyDescent="0.25">
      <c r="A12" s="74"/>
      <c r="B12" s="68">
        <v>0</v>
      </c>
      <c r="C12" s="61">
        <v>5</v>
      </c>
      <c r="D12" s="63">
        <f t="shared" si="0"/>
        <v>0</v>
      </c>
      <c r="E12" s="64"/>
      <c r="F12" s="68">
        <v>0</v>
      </c>
      <c r="G12" s="61">
        <v>5</v>
      </c>
      <c r="H12" s="63">
        <f t="shared" si="1"/>
        <v>0</v>
      </c>
      <c r="I12" s="75"/>
      <c r="K12" s="35" t="s">
        <v>41</v>
      </c>
      <c r="L12" s="141">
        <f t="shared" si="3"/>
        <v>0</v>
      </c>
      <c r="M12" s="36">
        <v>5</v>
      </c>
      <c r="N12" s="40">
        <f t="shared" si="2"/>
        <v>0</v>
      </c>
    </row>
    <row r="13" spans="1:15" x14ac:dyDescent="0.25">
      <c r="A13" s="74"/>
      <c r="B13" s="68">
        <v>0</v>
      </c>
      <c r="C13" s="61">
        <v>1</v>
      </c>
      <c r="D13" s="63">
        <f t="shared" si="0"/>
        <v>0</v>
      </c>
      <c r="E13" s="64"/>
      <c r="F13" s="68">
        <v>0</v>
      </c>
      <c r="G13" s="61">
        <v>1</v>
      </c>
      <c r="H13" s="63">
        <f t="shared" si="1"/>
        <v>0</v>
      </c>
      <c r="I13" s="75"/>
      <c r="K13" s="35" t="s">
        <v>42</v>
      </c>
      <c r="L13" s="141">
        <f t="shared" si="3"/>
        <v>0</v>
      </c>
      <c r="M13" s="36">
        <v>1</v>
      </c>
      <c r="N13" s="40">
        <f t="shared" si="2"/>
        <v>0</v>
      </c>
    </row>
    <row r="14" spans="1:15" x14ac:dyDescent="0.25">
      <c r="A14" s="74"/>
      <c r="B14" s="68">
        <v>0</v>
      </c>
      <c r="C14" s="61">
        <v>10</v>
      </c>
      <c r="D14" s="63">
        <f t="shared" si="0"/>
        <v>0</v>
      </c>
      <c r="E14" s="64"/>
      <c r="F14" s="68">
        <v>0</v>
      </c>
      <c r="G14" s="61">
        <v>10</v>
      </c>
      <c r="H14" s="63">
        <f t="shared" si="1"/>
        <v>0</v>
      </c>
      <c r="I14" s="75"/>
      <c r="K14" s="38" t="s">
        <v>43</v>
      </c>
      <c r="L14" s="141">
        <f t="shared" si="3"/>
        <v>0</v>
      </c>
      <c r="M14" s="36">
        <v>10</v>
      </c>
      <c r="N14" s="40">
        <f t="shared" si="2"/>
        <v>0</v>
      </c>
    </row>
    <row r="15" spans="1:15" x14ac:dyDescent="0.25">
      <c r="A15" s="74"/>
      <c r="B15" s="68">
        <v>0</v>
      </c>
      <c r="C15" s="61">
        <v>5</v>
      </c>
      <c r="D15" s="63">
        <f t="shared" si="0"/>
        <v>0</v>
      </c>
      <c r="E15" s="64"/>
      <c r="F15" s="68">
        <v>0</v>
      </c>
      <c r="G15" s="61">
        <v>5</v>
      </c>
      <c r="H15" s="63">
        <f t="shared" si="1"/>
        <v>0</v>
      </c>
      <c r="I15" s="75"/>
      <c r="K15" s="38" t="s">
        <v>44</v>
      </c>
      <c r="L15" s="141">
        <f t="shared" si="3"/>
        <v>0</v>
      </c>
      <c r="M15" s="36">
        <v>5</v>
      </c>
      <c r="N15" s="40">
        <f t="shared" si="2"/>
        <v>0</v>
      </c>
    </row>
    <row r="16" spans="1:15" x14ac:dyDescent="0.25">
      <c r="A16" s="74"/>
      <c r="B16" s="68">
        <v>0</v>
      </c>
      <c r="C16" s="61">
        <v>2</v>
      </c>
      <c r="D16" s="63">
        <f t="shared" si="0"/>
        <v>0</v>
      </c>
      <c r="E16" s="64"/>
      <c r="F16" s="68">
        <v>0</v>
      </c>
      <c r="G16" s="61">
        <v>2</v>
      </c>
      <c r="H16" s="63">
        <f t="shared" si="1"/>
        <v>0</v>
      </c>
      <c r="I16" s="75"/>
      <c r="K16" s="38" t="s">
        <v>45</v>
      </c>
      <c r="L16" s="141">
        <f t="shared" si="3"/>
        <v>0</v>
      </c>
      <c r="M16" s="36">
        <v>2</v>
      </c>
      <c r="N16" s="40">
        <f t="shared" si="2"/>
        <v>0</v>
      </c>
    </row>
    <row r="17" spans="1:14" x14ac:dyDescent="0.25">
      <c r="A17" s="74"/>
      <c r="B17" s="68">
        <v>0</v>
      </c>
      <c r="C17" s="61">
        <v>0.5</v>
      </c>
      <c r="D17" s="63">
        <f t="shared" si="0"/>
        <v>0</v>
      </c>
      <c r="E17" s="64"/>
      <c r="F17" s="68">
        <v>0</v>
      </c>
      <c r="G17" s="61">
        <v>0.5</v>
      </c>
      <c r="H17" s="63">
        <f t="shared" si="1"/>
        <v>0</v>
      </c>
      <c r="I17" s="75"/>
      <c r="K17" s="38" t="s">
        <v>46</v>
      </c>
      <c r="L17" s="141">
        <f t="shared" si="3"/>
        <v>0</v>
      </c>
      <c r="M17" s="36">
        <v>0.5</v>
      </c>
      <c r="N17" s="40">
        <f t="shared" si="2"/>
        <v>0</v>
      </c>
    </row>
    <row r="18" spans="1:14" x14ac:dyDescent="0.25">
      <c r="A18" s="74"/>
      <c r="B18" s="68">
        <v>0</v>
      </c>
      <c r="C18" s="61">
        <v>0.25</v>
      </c>
      <c r="D18" s="63">
        <f t="shared" si="0"/>
        <v>0</v>
      </c>
      <c r="E18" s="64"/>
      <c r="F18" s="68">
        <v>0</v>
      </c>
      <c r="G18" s="61">
        <v>0.25</v>
      </c>
      <c r="H18" s="63">
        <f t="shared" si="1"/>
        <v>0</v>
      </c>
      <c r="I18" s="75"/>
      <c r="K18" s="38" t="s">
        <v>47</v>
      </c>
      <c r="L18" s="141">
        <f t="shared" si="3"/>
        <v>0</v>
      </c>
      <c r="M18" s="36">
        <v>0.25</v>
      </c>
      <c r="N18" s="40">
        <f t="shared" si="2"/>
        <v>0</v>
      </c>
    </row>
    <row r="19" spans="1:14" x14ac:dyDescent="0.25">
      <c r="A19" s="74"/>
      <c r="B19" s="68">
        <v>0</v>
      </c>
      <c r="C19" s="61">
        <v>0.1</v>
      </c>
      <c r="D19" s="63">
        <f t="shared" si="0"/>
        <v>0</v>
      </c>
      <c r="E19" s="64"/>
      <c r="F19" s="68">
        <v>0</v>
      </c>
      <c r="G19" s="61">
        <v>0.1</v>
      </c>
      <c r="H19" s="63">
        <f t="shared" si="1"/>
        <v>0</v>
      </c>
      <c r="I19" s="75"/>
      <c r="K19" s="38" t="s">
        <v>48</v>
      </c>
      <c r="L19" s="141">
        <f t="shared" si="3"/>
        <v>0</v>
      </c>
      <c r="M19" s="36">
        <v>0.1</v>
      </c>
      <c r="N19" s="40">
        <f t="shared" si="2"/>
        <v>0</v>
      </c>
    </row>
    <row r="20" spans="1:14" x14ac:dyDescent="0.25">
      <c r="A20" s="74"/>
      <c r="B20" s="68">
        <v>0</v>
      </c>
      <c r="C20" s="61">
        <v>0.05</v>
      </c>
      <c r="D20" s="63">
        <f t="shared" si="0"/>
        <v>0</v>
      </c>
      <c r="E20" s="64"/>
      <c r="F20" s="68">
        <v>0</v>
      </c>
      <c r="G20" s="61">
        <v>0.05</v>
      </c>
      <c r="H20" s="63">
        <f t="shared" si="1"/>
        <v>0</v>
      </c>
      <c r="I20" s="75"/>
      <c r="K20" s="38" t="s">
        <v>49</v>
      </c>
      <c r="L20" s="141">
        <f t="shared" si="3"/>
        <v>0</v>
      </c>
      <c r="M20" s="36">
        <v>0.05</v>
      </c>
      <c r="N20" s="40">
        <f t="shared" si="2"/>
        <v>0</v>
      </c>
    </row>
    <row r="21" spans="1:14" x14ac:dyDescent="0.25">
      <c r="A21" s="74"/>
      <c r="B21" s="68">
        <v>0</v>
      </c>
      <c r="C21" s="85">
        <v>0.01</v>
      </c>
      <c r="D21" s="63">
        <f t="shared" si="0"/>
        <v>0</v>
      </c>
      <c r="E21" s="64"/>
      <c r="F21" s="68">
        <v>0</v>
      </c>
      <c r="G21" s="85">
        <v>0.01</v>
      </c>
      <c r="H21" s="63">
        <f t="shared" si="1"/>
        <v>0</v>
      </c>
      <c r="I21" s="75"/>
      <c r="K21" s="38" t="s">
        <v>50</v>
      </c>
      <c r="L21" s="141">
        <f t="shared" si="3"/>
        <v>0</v>
      </c>
      <c r="M21" s="36">
        <v>0.01</v>
      </c>
      <c r="N21" s="40">
        <f t="shared" si="2"/>
        <v>0</v>
      </c>
    </row>
    <row r="22" spans="1:14" x14ac:dyDescent="0.25">
      <c r="A22" s="74"/>
      <c r="B22" s="65"/>
      <c r="C22" s="65"/>
      <c r="D22" s="66"/>
      <c r="E22" s="64"/>
      <c r="F22" s="65"/>
      <c r="G22" s="65"/>
      <c r="H22" s="66"/>
      <c r="I22" s="75"/>
      <c r="K22" s="42"/>
      <c r="L22" s="39"/>
      <c r="M22" s="36"/>
      <c r="N22" s="41"/>
    </row>
    <row r="23" spans="1:14" x14ac:dyDescent="0.25">
      <c r="A23" s="74"/>
      <c r="B23" s="65" t="s">
        <v>75</v>
      </c>
      <c r="C23" s="61"/>
      <c r="D23" s="67">
        <f>SUM(D8:D21)</f>
        <v>0</v>
      </c>
      <c r="E23" s="64"/>
      <c r="F23" s="65" t="s">
        <v>81</v>
      </c>
      <c r="G23" s="61"/>
      <c r="H23" s="67">
        <f>SUM(H8:H21)</f>
        <v>0</v>
      </c>
      <c r="I23" s="75"/>
      <c r="K23" s="42"/>
      <c r="L23" s="45"/>
      <c r="M23" s="43" t="s">
        <v>51</v>
      </c>
      <c r="N23" s="46">
        <f>SUM(N7:N21)</f>
        <v>0</v>
      </c>
    </row>
    <row r="24" spans="1:14" ht="16.5" thickBot="1" x14ac:dyDescent="0.3">
      <c r="A24" s="76"/>
      <c r="B24" s="77"/>
      <c r="C24" s="77"/>
      <c r="D24" s="78"/>
      <c r="E24" s="79"/>
      <c r="F24" s="77"/>
      <c r="G24" s="77"/>
      <c r="H24" s="78"/>
      <c r="I24" s="80"/>
      <c r="K24" s="42"/>
      <c r="L24" s="39"/>
      <c r="M24" s="39"/>
      <c r="N24" s="44"/>
    </row>
    <row r="25" spans="1:14" x14ac:dyDescent="0.25">
      <c r="A25" s="81"/>
      <c r="B25" s="82"/>
      <c r="C25" s="82"/>
      <c r="D25" s="83"/>
      <c r="E25" s="81"/>
      <c r="F25" s="82"/>
      <c r="G25" s="82"/>
      <c r="H25" s="83"/>
      <c r="I25" s="81"/>
      <c r="K25" s="51" t="s">
        <v>52</v>
      </c>
      <c r="L25" s="141">
        <v>0</v>
      </c>
      <c r="M25" s="39"/>
      <c r="N25" s="142">
        <v>0</v>
      </c>
    </row>
    <row r="26" spans="1:14" x14ac:dyDescent="0.25">
      <c r="K26" s="38" t="s">
        <v>53</v>
      </c>
      <c r="L26" s="39"/>
      <c r="M26" s="39"/>
      <c r="N26" s="52"/>
    </row>
    <row r="27" spans="1:14" x14ac:dyDescent="0.25">
      <c r="K27" s="42"/>
      <c r="L27" s="39"/>
      <c r="M27" s="39"/>
      <c r="N27" s="52"/>
    </row>
    <row r="28" spans="1:14" x14ac:dyDescent="0.25">
      <c r="K28" s="42"/>
      <c r="L28" s="45"/>
      <c r="M28" s="43" t="s">
        <v>54</v>
      </c>
      <c r="N28" s="46">
        <f>SUM(N23:N25)</f>
        <v>0</v>
      </c>
    </row>
    <row r="29" spans="1:14" x14ac:dyDescent="0.25">
      <c r="K29" s="42"/>
      <c r="L29" s="39"/>
      <c r="M29" s="39"/>
      <c r="N29" s="44"/>
    </row>
    <row r="30" spans="1:14" ht="16.5" thickBot="1" x14ac:dyDescent="0.3">
      <c r="K30" s="42"/>
      <c r="L30" s="45"/>
      <c r="M30" s="43" t="s">
        <v>55</v>
      </c>
      <c r="N30" s="47">
        <f>N23+N25</f>
        <v>0</v>
      </c>
    </row>
    <row r="31" spans="1:14" ht="16.5" thickTop="1" x14ac:dyDescent="0.25">
      <c r="K31" s="48"/>
      <c r="L31" s="49"/>
      <c r="M31" s="49"/>
      <c r="N31" s="50"/>
    </row>
    <row r="33" spans="11:15" x14ac:dyDescent="0.25">
      <c r="K33" s="162" t="s">
        <v>56</v>
      </c>
      <c r="L33" s="163"/>
      <c r="M33" s="163"/>
      <c r="N33" s="164"/>
      <c r="O33"/>
    </row>
  </sheetData>
  <protectedRanges>
    <protectedRange sqref="L25 N25 L8:L21 B8:B21 F8:F21" name="Edit"/>
  </protectedRanges>
  <mergeCells count="8">
    <mergeCell ref="K33:N33"/>
    <mergeCell ref="L1:N1"/>
    <mergeCell ref="A1:I2"/>
    <mergeCell ref="K5:N5"/>
    <mergeCell ref="B5:D5"/>
    <mergeCell ref="F5:H5"/>
    <mergeCell ref="L2:N2"/>
    <mergeCell ref="L3:N3"/>
  </mergeCells>
  <conditionalFormatting sqref="A1">
    <cfRule type="containsText" dxfId="0" priority="1" operator="containsText" text="ADJUST">
      <formula>NOT(ISERROR(SEARCH("ADJUST",A1)))</formula>
    </cfRule>
  </conditionalFormatting>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INSTRUCTIONS</vt:lpstr>
      <vt:lpstr>CASH COUNT</vt:lpstr>
      <vt:lpstr>DEPOSIT FORM</vt:lpstr>
      <vt:lpstr>CASH COUNT-w Formulas</vt:lpstr>
      <vt:lpstr>AMEX</vt:lpstr>
      <vt:lpstr>CASH</vt:lpstr>
      <vt:lpstr>Cashier</vt:lpstr>
      <vt:lpstr>Checks</vt:lpstr>
      <vt:lpstr>CksCount</vt:lpstr>
      <vt:lpstr>Date</vt:lpstr>
      <vt:lpstr>DEPT</vt:lpstr>
      <vt:lpstr>DISC</vt:lpstr>
      <vt:lpstr>MCRD</vt:lpstr>
      <vt:lpstr>Visa</vt:lpstr>
    </vt:vector>
  </TitlesOfParts>
  <Company>The University of Alabama in Huntsville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Hillman</dc:creator>
  <cp:lastModifiedBy>Tracy Crutcher</cp:lastModifiedBy>
  <cp:lastPrinted>2019-07-17T01:13:10Z</cp:lastPrinted>
  <dcterms:created xsi:type="dcterms:W3CDTF">2018-10-23T16:53:41Z</dcterms:created>
  <dcterms:modified xsi:type="dcterms:W3CDTF">2019-10-22T18:28:09Z</dcterms:modified>
</cp:coreProperties>
</file>