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3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dws0009/Desktop/"/>
    </mc:Choice>
  </mc:AlternateContent>
  <xr:revisionPtr revIDLastSave="0" documentId="8_{55A5A41E-2532-304E-AE08-35BB7E604FEC}" xr6:coauthVersionLast="36" xr6:coauthVersionMax="36" xr10:uidLastSave="{00000000-0000-0000-0000-000000000000}"/>
  <bookViews>
    <workbookView xWindow="0" yWindow="460" windowWidth="28800" windowHeight="16200" xr2:uid="{00000000-000D-0000-FFFF-FFFF00000000}"/>
  </bookViews>
  <sheets>
    <sheet name="Sheet2" sheetId="2" r:id="rId1"/>
  </sheets>
  <calcPr calcId="18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2" i="2" l="1"/>
  <c r="K31" i="2"/>
  <c r="K30" i="2"/>
  <c r="K29" i="2"/>
  <c r="K28" i="2"/>
  <c r="K39" i="2"/>
  <c r="K38" i="2"/>
  <c r="K37" i="2"/>
  <c r="K36" i="2"/>
  <c r="K35" i="2"/>
  <c r="K44" i="2"/>
  <c r="K43" i="2"/>
  <c r="F44" i="2"/>
  <c r="F43" i="2"/>
  <c r="F39" i="2"/>
  <c r="F38" i="2"/>
  <c r="F37" i="2"/>
  <c r="F36" i="2"/>
  <c r="F35" i="2"/>
  <c r="F29" i="2"/>
  <c r="M29" i="2"/>
  <c r="F30" i="2"/>
  <c r="F31" i="2"/>
  <c r="F32" i="2"/>
  <c r="F28" i="2"/>
  <c r="M42" i="2"/>
  <c r="M26" i="2"/>
  <c r="M25" i="2"/>
  <c r="M24" i="2"/>
  <c r="M17" i="2"/>
  <c r="L17" i="2"/>
  <c r="M16" i="2"/>
  <c r="L16" i="2"/>
  <c r="M9" i="2"/>
  <c r="M7" i="2"/>
  <c r="K19" i="2"/>
  <c r="K20" i="2"/>
  <c r="K21" i="2"/>
  <c r="F19" i="2"/>
  <c r="M19" i="2"/>
  <c r="F20" i="2"/>
  <c r="F21" i="2"/>
  <c r="K34" i="2"/>
  <c r="K27" i="2"/>
  <c r="F34" i="2"/>
  <c r="F27" i="2"/>
  <c r="J41" i="2"/>
  <c r="I41" i="2"/>
  <c r="H41" i="2"/>
  <c r="J45" i="2"/>
  <c r="I45" i="2"/>
  <c r="H45" i="2"/>
  <c r="D45" i="2"/>
  <c r="E45" i="2"/>
  <c r="C45" i="2"/>
  <c r="D41" i="2"/>
  <c r="E41" i="2"/>
  <c r="C41" i="2"/>
  <c r="M21" i="2"/>
  <c r="M37" i="2"/>
  <c r="G16" i="2"/>
  <c r="G17" i="2"/>
  <c r="M31" i="2"/>
  <c r="M43" i="2"/>
  <c r="M20" i="2"/>
  <c r="M30" i="2"/>
  <c r="M44" i="2"/>
  <c r="M39" i="2"/>
  <c r="M28" i="2"/>
  <c r="K45" i="2"/>
  <c r="M27" i="2"/>
  <c r="M36" i="2"/>
  <c r="M34" i="2"/>
  <c r="F45" i="2"/>
  <c r="M32" i="2"/>
  <c r="M38" i="2"/>
  <c r="M35" i="2"/>
  <c r="K41" i="2"/>
  <c r="F41" i="2"/>
  <c r="M45" i="2"/>
  <c r="M41" i="2"/>
</calcChain>
</file>

<file path=xl/sharedStrings.xml><?xml version="1.0" encoding="utf-8"?>
<sst xmlns="http://schemas.openxmlformats.org/spreadsheetml/2006/main" count="93" uniqueCount="76">
  <si>
    <t>Facilities</t>
  </si>
  <si>
    <t>Full-Time Faculty</t>
  </si>
  <si>
    <t>Data</t>
  </si>
  <si>
    <t># of seats</t>
  </si>
  <si>
    <t># of dedicated facilities/buildings</t>
  </si>
  <si>
    <t>College of Education</t>
  </si>
  <si>
    <t>College of Business</t>
  </si>
  <si>
    <t># full-time faculty</t>
  </si>
  <si>
    <t># part-time faculty</t>
  </si>
  <si>
    <t>#tenure/tenure earning faculty</t>
  </si>
  <si>
    <t>#nontenured track faculty</t>
  </si>
  <si>
    <t>Faculty FTE (full-time equivalent—FT faculty + 1/3 PT faculty ie., 343 fT faculty + (243 * 0.33 = 80.19) = 343+80.19 = 423.19 FTE faculty)</t>
  </si>
  <si>
    <t>Fall 2017</t>
  </si>
  <si>
    <t>Spring 2018</t>
  </si>
  <si>
    <t>Summer 2018</t>
  </si>
  <si>
    <t>Description</t>
  </si>
  <si>
    <t>Budget</t>
  </si>
  <si>
    <t>University Total</t>
  </si>
  <si>
    <t>AY Total</t>
  </si>
  <si>
    <t>Budget Data FY 17-18</t>
  </si>
  <si>
    <t>Budget Data FY 18-19</t>
  </si>
  <si>
    <t>Graduate Course Information</t>
  </si>
  <si>
    <t>Undergraduate Upper Course Information</t>
  </si>
  <si>
    <t>Undergraduate Lower Course Information</t>
  </si>
  <si>
    <t>Avg Class Size</t>
  </si>
  <si>
    <t># Sections</t>
  </si>
  <si>
    <t>Courses</t>
  </si>
  <si>
    <t>Degrees</t>
  </si>
  <si>
    <t>Undergraduate Students Enrolled</t>
  </si>
  <si>
    <t>Graduate Students Enrolled</t>
  </si>
  <si>
    <t># In-State Students</t>
  </si>
  <si>
    <t># Out of State Students</t>
  </si>
  <si>
    <t># Full-time Students-UG</t>
  </si>
  <si>
    <t># Part-time Students-UG</t>
  </si>
  <si>
    <t># Full-time Students-GR</t>
  </si>
  <si>
    <t># Part-time Students-GR</t>
  </si>
  <si>
    <t>Total Students UG &amp; GR</t>
  </si>
  <si>
    <t># First-Time, Full-time freshmen</t>
  </si>
  <si>
    <t># First Time Graduate Students</t>
  </si>
  <si>
    <t>Students</t>
  </si>
  <si>
    <t xml:space="preserve">Undergraduate </t>
  </si>
  <si>
    <t xml:space="preserve">Graduate  </t>
  </si>
  <si>
    <t>Total Degrees</t>
  </si>
  <si>
    <t>% of Total Between Colleges</t>
  </si>
  <si>
    <t>Total Education &amp; Business</t>
  </si>
  <si>
    <t>Student to faculty ratio</t>
  </si>
  <si>
    <t>10 to 1</t>
  </si>
  <si>
    <t>5 to 1</t>
  </si>
  <si>
    <t>24 to 1</t>
  </si>
  <si>
    <t>23 to 1</t>
  </si>
  <si>
    <t>9 to 1</t>
  </si>
  <si>
    <t>3 to 1</t>
  </si>
  <si>
    <t>2 to 1</t>
  </si>
  <si>
    <t>6 to 1</t>
  </si>
  <si>
    <t>UG Graduation Rates 2012 Cohort YR 4</t>
  </si>
  <si>
    <t>UG Graduation Rates 2012 Cohort YR 6</t>
  </si>
  <si>
    <t>UG Retention 2012 Cohort YR 2</t>
  </si>
  <si>
    <t>UG Retention 2013 Cohort YR 2</t>
  </si>
  <si>
    <t>UG Graduation Rates 2013 Cohort YR 4</t>
  </si>
  <si>
    <t>UG Graduation Rates 2012 Cohort YR 5</t>
  </si>
  <si>
    <t>UG Graduation Rates 2013 Cohort YR 5</t>
  </si>
  <si>
    <t>UG Retention 2014 Cohort YR 2</t>
  </si>
  <si>
    <t>UG Graduation Rates 2014 Cohort YR 4</t>
  </si>
  <si>
    <t>Retention/ Graduation Rates</t>
  </si>
  <si>
    <t>Documents</t>
  </si>
  <si>
    <t>Budget Report FY 18</t>
  </si>
  <si>
    <t>Course Data File Fall 17, Spring 18 and Summer 18</t>
  </si>
  <si>
    <t>Facilities Report each College</t>
  </si>
  <si>
    <t>Enrollment Data File Fall 17, Spring 18, and Summer 18</t>
  </si>
  <si>
    <t>Combined Degree File Fall 17, Spring 18, and Summer 18</t>
  </si>
  <si>
    <t>Retention and Graduation Rates Report Years 2012-2014</t>
  </si>
  <si>
    <t>Faculty Data fall 2017</t>
  </si>
  <si>
    <t># labs</t>
  </si>
  <si>
    <t>Avg 36</t>
  </si>
  <si>
    <t># of classrooms/case rooms/ team rooms</t>
  </si>
  <si>
    <t>Avg. 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</si>
</sst>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0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222222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sz val="11"/>
      <color rgb="FF000000"/>
      <name val="Calibri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i/>
      <sz val="11"/>
      <color theme="4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42">
    <xf numFmtId="0" fontId="0" fillId="0" borderId="0" xfId="0"/>
    <xf numFmtId="0" fontId="0" fillId="0" borderId="0" xfId="0" applyAlignment="1">
      <alignment wrapText="1"/>
    </xf>
    <xf numFmtId="0" fontId="0" fillId="0" borderId="1" xfId="0" applyBorder="1"/>
    <xf numFmtId="0" fontId="1" fillId="0" borderId="1" xfId="0" applyFont="1" applyBorder="1"/>
    <xf numFmtId="0" fontId="3" fillId="2" borderId="1" xfId="0" applyFont="1" applyFill="1" applyBorder="1" applyAlignment="1"/>
    <xf numFmtId="0" fontId="4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6" fillId="0" borderId="1" xfId="0" applyFont="1" applyFill="1" applyBorder="1" applyAlignment="1" applyProtection="1">
      <alignment vertical="center" wrapText="1"/>
    </xf>
    <xf numFmtId="0" fontId="6" fillId="0" borderId="1" xfId="0" applyFont="1" applyFill="1" applyBorder="1" applyAlignment="1" applyProtection="1">
      <alignment horizontal="right" vertical="center" wrapText="1"/>
    </xf>
    <xf numFmtId="0" fontId="0" fillId="0" borderId="1" xfId="0" applyBorder="1" applyAlignment="1">
      <alignment horizontal="right"/>
    </xf>
    <xf numFmtId="2" fontId="6" fillId="0" borderId="1" xfId="0" applyNumberFormat="1" applyFont="1" applyFill="1" applyBorder="1" applyAlignment="1" applyProtection="1">
      <alignment horizontal="right" vertical="center" wrapText="1"/>
    </xf>
    <xf numFmtId="2" fontId="0" fillId="0" borderId="1" xfId="0" applyNumberFormat="1" applyBorder="1"/>
    <xf numFmtId="2" fontId="6" fillId="0" borderId="1" xfId="0" applyNumberFormat="1" applyFont="1" applyFill="1" applyBorder="1" applyAlignment="1" applyProtection="1">
      <alignment vertical="center" wrapText="1"/>
    </xf>
    <xf numFmtId="2" fontId="0" fillId="0" borderId="1" xfId="0" applyNumberFormat="1" applyBorder="1" applyAlignment="1">
      <alignment horizontal="right"/>
    </xf>
    <xf numFmtId="0" fontId="4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left"/>
    </xf>
    <xf numFmtId="0" fontId="8" fillId="0" borderId="1" xfId="0" applyFont="1" applyFill="1" applyBorder="1" applyAlignment="1" applyProtection="1">
      <alignment vertical="center" wrapText="1"/>
    </xf>
    <xf numFmtId="0" fontId="7" fillId="0" borderId="1" xfId="0" applyFont="1" applyFill="1" applyBorder="1" applyAlignment="1" applyProtection="1">
      <alignment horizontal="left" vertical="center" wrapText="1" inden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right" vertical="center" wrapText="1"/>
    </xf>
    <xf numFmtId="0" fontId="5" fillId="2" borderId="1" xfId="0" applyFont="1" applyFill="1" applyBorder="1" applyAlignment="1">
      <alignment horizontal="right" vertical="center"/>
    </xf>
    <xf numFmtId="0" fontId="9" fillId="0" borderId="1" xfId="0" applyFont="1" applyFill="1" applyBorder="1" applyAlignment="1" applyProtection="1">
      <alignment horizontal="left" vertical="center" wrapText="1" indent="1"/>
    </xf>
    <xf numFmtId="0" fontId="7" fillId="0" borderId="3" xfId="0" applyFont="1" applyFill="1" applyBorder="1" applyAlignment="1" applyProtection="1">
      <alignment horizontal="left" vertical="center" wrapText="1" indent="1"/>
    </xf>
    <xf numFmtId="3" fontId="5" fillId="2" borderId="1" xfId="0" applyNumberFormat="1" applyFont="1" applyFill="1" applyBorder="1" applyAlignment="1">
      <alignment horizontal="right" vertical="center"/>
    </xf>
    <xf numFmtId="3" fontId="0" fillId="0" borderId="1" xfId="0" applyNumberFormat="1" applyBorder="1" applyAlignment="1">
      <alignment horizontal="right"/>
    </xf>
    <xf numFmtId="0" fontId="4" fillId="2" borderId="1" xfId="0" applyFont="1" applyFill="1" applyBorder="1" applyAlignment="1">
      <alignment horizontal="right" vertical="center"/>
    </xf>
    <xf numFmtId="0" fontId="0" fillId="0" borderId="1" xfId="0" applyBorder="1" applyAlignment="1">
      <alignment wrapText="1"/>
    </xf>
    <xf numFmtId="44" fontId="6" fillId="0" borderId="1" xfId="1" applyFont="1" applyFill="1" applyBorder="1" applyAlignment="1" applyProtection="1">
      <alignment horizontal="right" vertical="center" wrapText="1"/>
    </xf>
    <xf numFmtId="10" fontId="6" fillId="0" borderId="1" xfId="2" applyNumberFormat="1" applyFont="1" applyFill="1" applyBorder="1" applyAlignment="1" applyProtection="1">
      <alignment horizontal="right" vertical="center" wrapText="1"/>
    </xf>
    <xf numFmtId="4" fontId="8" fillId="0" borderId="1" xfId="0" applyNumberFormat="1" applyFont="1" applyFill="1" applyBorder="1" applyAlignment="1" applyProtection="1">
      <alignment horizontal="right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55"/>
  <sheetViews>
    <sheetView tabSelected="1" workbookViewId="0">
      <selection activeCell="F18" sqref="F18"/>
    </sheetView>
  </sheetViews>
  <sheetFormatPr baseColWidth="10" defaultColWidth="8.83203125" defaultRowHeight="16" x14ac:dyDescent="0.2"/>
  <cols>
    <col min="1" max="1" width="15.83203125" bestFit="1" customWidth="1"/>
    <col min="2" max="2" width="24.83203125" customWidth="1"/>
    <col min="3" max="3" width="9.5" bestFit="1" customWidth="1"/>
    <col min="4" max="4" width="12.5" bestFit="1" customWidth="1"/>
    <col min="5" max="5" width="14.1640625" bestFit="1" customWidth="1"/>
    <col min="6" max="6" width="15.1640625" bestFit="1" customWidth="1"/>
    <col min="7" max="7" width="10.6640625" bestFit="1" customWidth="1"/>
    <col min="8" max="8" width="9.5" bestFit="1" customWidth="1"/>
    <col min="9" max="9" width="12.5" bestFit="1" customWidth="1"/>
    <col min="10" max="10" width="14.1640625" bestFit="1" customWidth="1"/>
    <col min="11" max="11" width="15.1640625" bestFit="1" customWidth="1"/>
    <col min="12" max="12" width="13" customWidth="1"/>
    <col min="13" max="13" width="16.33203125" style="7" bestFit="1" customWidth="1"/>
    <col min="14" max="14" width="17.6640625" bestFit="1" customWidth="1"/>
    <col min="15" max="15" width="16.83203125" style="1" customWidth="1"/>
  </cols>
  <sheetData>
    <row r="1" spans="1:15" ht="17" x14ac:dyDescent="0.2">
      <c r="A1" s="4"/>
      <c r="B1" s="2"/>
      <c r="C1" s="34" t="s">
        <v>5</v>
      </c>
      <c r="D1" s="34"/>
      <c r="E1" s="34"/>
      <c r="F1" s="34"/>
      <c r="G1" s="34"/>
      <c r="H1" s="34" t="s">
        <v>6</v>
      </c>
      <c r="I1" s="34"/>
      <c r="J1" s="34"/>
      <c r="K1" s="34"/>
      <c r="L1" s="34"/>
      <c r="M1" s="27"/>
      <c r="N1" s="2"/>
      <c r="O1" s="28" t="s">
        <v>64</v>
      </c>
    </row>
    <row r="2" spans="1:15" ht="51" x14ac:dyDescent="0.2">
      <c r="A2" s="5" t="s">
        <v>15</v>
      </c>
      <c r="B2" s="15" t="s">
        <v>2</v>
      </c>
      <c r="C2" s="6" t="s">
        <v>12</v>
      </c>
      <c r="D2" s="6" t="s">
        <v>13</v>
      </c>
      <c r="E2" s="6" t="s">
        <v>14</v>
      </c>
      <c r="F2" s="6" t="s">
        <v>18</v>
      </c>
      <c r="G2" s="20" t="s">
        <v>43</v>
      </c>
      <c r="H2" s="6" t="s">
        <v>12</v>
      </c>
      <c r="I2" s="6" t="s">
        <v>13</v>
      </c>
      <c r="J2" s="6" t="s">
        <v>14</v>
      </c>
      <c r="K2" s="6" t="s">
        <v>18</v>
      </c>
      <c r="L2" s="20" t="s">
        <v>43</v>
      </c>
      <c r="M2" s="21" t="s">
        <v>44</v>
      </c>
      <c r="N2" s="5" t="s">
        <v>17</v>
      </c>
      <c r="O2" s="28"/>
    </row>
    <row r="3" spans="1:15" ht="32" x14ac:dyDescent="0.2">
      <c r="A3" s="35" t="s">
        <v>0</v>
      </c>
      <c r="B3" s="8" t="s">
        <v>74</v>
      </c>
      <c r="C3" s="9"/>
      <c r="D3" s="9"/>
      <c r="E3" s="9"/>
      <c r="F3" s="9">
        <v>6</v>
      </c>
      <c r="G3" s="9"/>
      <c r="H3" s="9"/>
      <c r="I3" s="9"/>
      <c r="J3" s="9"/>
      <c r="K3" s="9">
        <v>20</v>
      </c>
      <c r="L3" s="9"/>
      <c r="M3" s="9"/>
      <c r="N3" s="9"/>
      <c r="O3" s="38" t="s">
        <v>67</v>
      </c>
    </row>
    <row r="4" spans="1:15" x14ac:dyDescent="0.2">
      <c r="A4" s="35"/>
      <c r="B4" s="8" t="s">
        <v>72</v>
      </c>
      <c r="C4" s="9"/>
      <c r="D4" s="9"/>
      <c r="E4" s="9"/>
      <c r="F4" s="9">
        <v>2</v>
      </c>
      <c r="G4" s="9"/>
      <c r="H4" s="9"/>
      <c r="I4" s="9"/>
      <c r="J4" s="9"/>
      <c r="K4" s="9">
        <v>5</v>
      </c>
      <c r="L4" s="9"/>
      <c r="M4" s="9"/>
      <c r="N4" s="9"/>
      <c r="O4" s="38"/>
    </row>
    <row r="5" spans="1:15" x14ac:dyDescent="0.2">
      <c r="A5" s="35"/>
      <c r="B5" s="8" t="s">
        <v>3</v>
      </c>
      <c r="C5" s="9"/>
      <c r="D5" s="9"/>
      <c r="E5" s="9"/>
      <c r="F5" s="9" t="s">
        <v>75</v>
      </c>
      <c r="G5" s="9"/>
      <c r="H5" s="9"/>
      <c r="I5" s="9"/>
      <c r="J5" s="9"/>
      <c r="K5" s="9" t="s">
        <v>73</v>
      </c>
      <c r="L5" s="9"/>
      <c r="M5" s="9"/>
      <c r="N5" s="9"/>
      <c r="O5" s="38"/>
    </row>
    <row r="6" spans="1:15" ht="32" x14ac:dyDescent="0.2">
      <c r="A6" s="35"/>
      <c r="B6" s="8" t="s">
        <v>4</v>
      </c>
      <c r="C6" s="9"/>
      <c r="D6" s="9"/>
      <c r="E6" s="9"/>
      <c r="F6" s="9">
        <v>0</v>
      </c>
      <c r="G6" s="9"/>
      <c r="H6" s="9"/>
      <c r="I6" s="9"/>
      <c r="J6" s="9"/>
      <c r="K6" s="9">
        <v>1</v>
      </c>
      <c r="L6" s="9"/>
      <c r="M6" s="9"/>
      <c r="N6" s="9"/>
      <c r="O6" s="38"/>
    </row>
    <row r="7" spans="1:15" ht="15.75" customHeight="1" x14ac:dyDescent="0.2">
      <c r="A7" s="36" t="s">
        <v>1</v>
      </c>
      <c r="B7" s="8" t="s">
        <v>7</v>
      </c>
      <c r="C7" s="9">
        <v>19</v>
      </c>
      <c r="D7" s="9">
        <v>19</v>
      </c>
      <c r="E7" s="9">
        <v>19</v>
      </c>
      <c r="F7" s="9">
        <v>19</v>
      </c>
      <c r="G7" s="9"/>
      <c r="H7" s="9">
        <v>36</v>
      </c>
      <c r="I7" s="9">
        <v>36</v>
      </c>
      <c r="J7" s="9">
        <v>36</v>
      </c>
      <c r="K7" s="9">
        <v>36</v>
      </c>
      <c r="L7" s="9"/>
      <c r="M7" s="9">
        <f>SUM(F7,K7)</f>
        <v>55</v>
      </c>
      <c r="N7" s="9"/>
      <c r="O7" s="39" t="s">
        <v>71</v>
      </c>
    </row>
    <row r="8" spans="1:15" x14ac:dyDescent="0.2">
      <c r="A8" s="36"/>
      <c r="B8" s="8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40"/>
    </row>
    <row r="9" spans="1:15" x14ac:dyDescent="0.2">
      <c r="A9" s="36"/>
      <c r="B9" s="8" t="s">
        <v>8</v>
      </c>
      <c r="C9" s="9">
        <v>35</v>
      </c>
      <c r="D9" s="9">
        <v>26</v>
      </c>
      <c r="E9" s="9">
        <v>8</v>
      </c>
      <c r="F9" s="9">
        <v>36</v>
      </c>
      <c r="G9" s="9"/>
      <c r="H9" s="9">
        <v>18</v>
      </c>
      <c r="I9" s="9">
        <v>13</v>
      </c>
      <c r="J9" s="9">
        <v>9</v>
      </c>
      <c r="K9" s="9">
        <v>20</v>
      </c>
      <c r="L9" s="9"/>
      <c r="M9" s="9">
        <f>SUM(F9,K9)</f>
        <v>56</v>
      </c>
      <c r="N9" s="9"/>
      <c r="O9" s="40"/>
    </row>
    <row r="10" spans="1:15" x14ac:dyDescent="0.2">
      <c r="A10" s="36"/>
      <c r="B10" s="8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40"/>
    </row>
    <row r="11" spans="1:15" ht="80" x14ac:dyDescent="0.2">
      <c r="A11" s="36"/>
      <c r="B11" s="8" t="s">
        <v>11</v>
      </c>
      <c r="C11" s="9">
        <v>30.66</v>
      </c>
      <c r="D11" s="9">
        <v>27.66</v>
      </c>
      <c r="E11" s="9">
        <v>21.66</v>
      </c>
      <c r="F11" s="9">
        <v>31</v>
      </c>
      <c r="G11" s="9"/>
      <c r="H11" s="9">
        <v>42</v>
      </c>
      <c r="I11" s="9">
        <v>40.33</v>
      </c>
      <c r="J11" s="9">
        <v>39</v>
      </c>
      <c r="K11" s="9">
        <v>42.66</v>
      </c>
      <c r="L11" s="9"/>
      <c r="M11" s="9">
        <v>73.48</v>
      </c>
      <c r="N11" s="9"/>
      <c r="O11" s="40"/>
    </row>
    <row r="12" spans="1:15" x14ac:dyDescent="0.2">
      <c r="A12" s="36"/>
      <c r="B12" s="8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22"/>
      <c r="N12" s="17"/>
      <c r="O12" s="40"/>
    </row>
    <row r="13" spans="1:15" x14ac:dyDescent="0.2">
      <c r="A13" s="36"/>
      <c r="B13" s="8" t="s">
        <v>9</v>
      </c>
      <c r="C13" s="9">
        <v>13</v>
      </c>
      <c r="D13" s="9">
        <v>13</v>
      </c>
      <c r="E13" s="9">
        <v>13</v>
      </c>
      <c r="F13" s="9">
        <v>13</v>
      </c>
      <c r="G13" s="9"/>
      <c r="H13" s="9">
        <v>31</v>
      </c>
      <c r="I13" s="9">
        <v>31</v>
      </c>
      <c r="J13" s="9">
        <v>31</v>
      </c>
      <c r="K13" s="9">
        <v>31</v>
      </c>
      <c r="L13" s="9"/>
      <c r="M13" s="9"/>
      <c r="N13" s="9"/>
      <c r="O13" s="40"/>
    </row>
    <row r="14" spans="1:15" x14ac:dyDescent="0.2">
      <c r="A14" s="36"/>
      <c r="B14" s="8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40"/>
    </row>
    <row r="15" spans="1:15" x14ac:dyDescent="0.2">
      <c r="A15" s="36"/>
      <c r="B15" s="8" t="s">
        <v>10</v>
      </c>
      <c r="C15" s="9">
        <v>6</v>
      </c>
      <c r="D15" s="9">
        <v>6</v>
      </c>
      <c r="E15" s="9">
        <v>6</v>
      </c>
      <c r="F15" s="9">
        <v>6</v>
      </c>
      <c r="G15" s="9"/>
      <c r="H15" s="9">
        <v>5</v>
      </c>
      <c r="I15" s="9">
        <v>5</v>
      </c>
      <c r="J15" s="9">
        <v>5</v>
      </c>
      <c r="K15" s="9">
        <v>5</v>
      </c>
      <c r="L15" s="9"/>
      <c r="M15" s="9"/>
      <c r="N15" s="9"/>
      <c r="O15" s="41"/>
    </row>
    <row r="16" spans="1:15" ht="34" x14ac:dyDescent="0.2">
      <c r="A16" s="37" t="s">
        <v>16</v>
      </c>
      <c r="B16" s="8" t="s">
        <v>19</v>
      </c>
      <c r="C16" s="9"/>
      <c r="D16" s="9"/>
      <c r="E16" s="9"/>
      <c r="F16" s="29">
        <v>3405915</v>
      </c>
      <c r="G16" s="30">
        <f>SUM(F16/M16)</f>
        <v>0.29804448709385284</v>
      </c>
      <c r="H16" s="9"/>
      <c r="I16" s="9"/>
      <c r="J16" s="9"/>
      <c r="K16" s="29">
        <v>8021624</v>
      </c>
      <c r="L16" s="30">
        <f>SUM(K16/M16)</f>
        <v>0.70195551290614711</v>
      </c>
      <c r="M16" s="29">
        <f t="shared" ref="M16:M17" si="0">SUM(F16,K16)</f>
        <v>11427539</v>
      </c>
      <c r="N16" s="29">
        <v>272122083</v>
      </c>
      <c r="O16" s="28" t="s">
        <v>65</v>
      </c>
    </row>
    <row r="17" spans="1:15" ht="34" x14ac:dyDescent="0.2">
      <c r="A17" s="37"/>
      <c r="B17" s="8" t="s">
        <v>20</v>
      </c>
      <c r="C17" s="9"/>
      <c r="D17" s="9"/>
      <c r="E17" s="9"/>
      <c r="F17" s="29">
        <v>4223196</v>
      </c>
      <c r="G17" s="30">
        <f>SUM(F17/M17)</f>
        <v>0.3309471710423772</v>
      </c>
      <c r="H17" s="9"/>
      <c r="I17" s="9"/>
      <c r="J17" s="9"/>
      <c r="K17" s="29">
        <v>8537741</v>
      </c>
      <c r="L17" s="30">
        <f>SUM(K17/M17)</f>
        <v>0.66905282895762275</v>
      </c>
      <c r="M17" s="29">
        <f t="shared" si="0"/>
        <v>12760937</v>
      </c>
      <c r="N17" s="29">
        <v>285508807</v>
      </c>
      <c r="O17" s="28" t="s">
        <v>65</v>
      </c>
    </row>
    <row r="18" spans="1:15" x14ac:dyDescent="0.2">
      <c r="A18" s="35" t="s">
        <v>26</v>
      </c>
      <c r="B18" s="3" t="s">
        <v>25</v>
      </c>
      <c r="C18" s="2"/>
      <c r="D18" s="2"/>
      <c r="E18" s="2"/>
      <c r="F18" s="2"/>
      <c r="G18" s="2"/>
      <c r="H18" s="2"/>
      <c r="I18" s="2"/>
      <c r="J18" s="2"/>
      <c r="K18" s="2"/>
      <c r="L18" s="2"/>
      <c r="M18" s="10"/>
      <c r="N18" s="2"/>
      <c r="O18" s="28"/>
    </row>
    <row r="19" spans="1:15" ht="32" x14ac:dyDescent="0.2">
      <c r="A19" s="35"/>
      <c r="B19" s="8" t="s">
        <v>23</v>
      </c>
      <c r="C19" s="9">
        <v>37</v>
      </c>
      <c r="D19" s="9">
        <v>31</v>
      </c>
      <c r="E19" s="10">
        <v>6</v>
      </c>
      <c r="F19" s="10">
        <f t="shared" ref="F19:F20" si="1">SUM(C19:E19)</f>
        <v>74</v>
      </c>
      <c r="G19" s="9"/>
      <c r="H19" s="9">
        <v>24</v>
      </c>
      <c r="I19" s="9">
        <v>20</v>
      </c>
      <c r="J19" s="9">
        <v>8</v>
      </c>
      <c r="K19" s="2">
        <f t="shared" ref="K19:K20" si="2">SUM(H19:J19)</f>
        <v>52</v>
      </c>
      <c r="L19" s="2"/>
      <c r="M19" s="25">
        <f t="shared" ref="M19:M21" si="3">SUM(F19,K19)</f>
        <v>126</v>
      </c>
      <c r="N19" s="2"/>
      <c r="O19" s="38" t="s">
        <v>66</v>
      </c>
    </row>
    <row r="20" spans="1:15" ht="32" x14ac:dyDescent="0.2">
      <c r="A20" s="35"/>
      <c r="B20" s="8" t="s">
        <v>22</v>
      </c>
      <c r="C20" s="9">
        <v>47</v>
      </c>
      <c r="D20" s="9">
        <v>54</v>
      </c>
      <c r="E20" s="10">
        <v>13</v>
      </c>
      <c r="F20" s="10">
        <f t="shared" si="1"/>
        <v>114</v>
      </c>
      <c r="G20" s="9"/>
      <c r="H20" s="9">
        <v>68</v>
      </c>
      <c r="I20" s="9">
        <v>71</v>
      </c>
      <c r="J20" s="9">
        <v>22</v>
      </c>
      <c r="K20" s="2">
        <f t="shared" si="2"/>
        <v>161</v>
      </c>
      <c r="L20" s="2"/>
      <c r="M20" s="25">
        <f t="shared" si="3"/>
        <v>275</v>
      </c>
      <c r="N20" s="2"/>
      <c r="O20" s="38"/>
    </row>
    <row r="21" spans="1:15" x14ac:dyDescent="0.2">
      <c r="A21" s="35"/>
      <c r="B21" s="8" t="s">
        <v>21</v>
      </c>
      <c r="C21" s="9">
        <v>24</v>
      </c>
      <c r="D21" s="9">
        <v>25</v>
      </c>
      <c r="E21" s="10">
        <v>13</v>
      </c>
      <c r="F21" s="10">
        <f>SUM(C21:E21)</f>
        <v>62</v>
      </c>
      <c r="G21" s="9"/>
      <c r="H21" s="9">
        <v>44</v>
      </c>
      <c r="I21" s="9">
        <v>50</v>
      </c>
      <c r="J21" s="9">
        <v>24</v>
      </c>
      <c r="K21" s="2">
        <f>SUM(H21:J21)</f>
        <v>118</v>
      </c>
      <c r="L21" s="2"/>
      <c r="M21" s="25">
        <f t="shared" si="3"/>
        <v>180</v>
      </c>
      <c r="N21" s="2"/>
      <c r="O21" s="38"/>
    </row>
    <row r="22" spans="1:15" x14ac:dyDescent="0.2">
      <c r="A22" s="35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6"/>
      <c r="N22" s="2"/>
      <c r="O22" s="38"/>
    </row>
    <row r="23" spans="1:15" x14ac:dyDescent="0.2">
      <c r="A23" s="35"/>
      <c r="B23" s="3" t="s">
        <v>24</v>
      </c>
      <c r="C23" s="2"/>
      <c r="D23" s="2"/>
      <c r="E23" s="2"/>
      <c r="F23" s="2"/>
      <c r="G23" s="2"/>
      <c r="H23" s="2"/>
      <c r="I23" s="2"/>
      <c r="J23" s="2"/>
      <c r="K23" s="2"/>
      <c r="L23" s="2"/>
      <c r="M23" s="26"/>
      <c r="N23" s="2"/>
      <c r="O23" s="38"/>
    </row>
    <row r="24" spans="1:15" ht="32" x14ac:dyDescent="0.2">
      <c r="A24" s="35"/>
      <c r="B24" s="8" t="s">
        <v>23</v>
      </c>
      <c r="C24" s="11">
        <v>14</v>
      </c>
      <c r="D24" s="11">
        <v>15.0967741935484</v>
      </c>
      <c r="E24" s="14">
        <v>10.833</v>
      </c>
      <c r="F24" s="12">
        <v>13.31</v>
      </c>
      <c r="G24" s="13"/>
      <c r="H24" s="11">
        <v>48.625</v>
      </c>
      <c r="I24" s="11">
        <v>53.7</v>
      </c>
      <c r="J24" s="11">
        <v>25.75</v>
      </c>
      <c r="K24" s="2">
        <v>42.69</v>
      </c>
      <c r="L24" s="2"/>
      <c r="M24" s="25">
        <f t="shared" ref="M24:M45" si="4">SUM(F24,K24)</f>
        <v>56</v>
      </c>
      <c r="N24" s="2"/>
      <c r="O24" s="38"/>
    </row>
    <row r="25" spans="1:15" ht="32" x14ac:dyDescent="0.2">
      <c r="A25" s="35"/>
      <c r="B25" s="8" t="s">
        <v>22</v>
      </c>
      <c r="C25" s="11">
        <v>12.9574468085106</v>
      </c>
      <c r="D25" s="11">
        <v>10.814814814814801</v>
      </c>
      <c r="E25" s="14">
        <v>8.0760000000000005</v>
      </c>
      <c r="F25" s="12">
        <v>10.62</v>
      </c>
      <c r="G25" s="13"/>
      <c r="H25" s="11">
        <v>33.911764705882398</v>
      </c>
      <c r="I25" s="11">
        <v>32.8591549295775</v>
      </c>
      <c r="J25" s="11">
        <v>17.309999999999999</v>
      </c>
      <c r="K25" s="2">
        <v>28.03</v>
      </c>
      <c r="L25" s="2"/>
      <c r="M25" s="25">
        <f t="shared" si="4"/>
        <v>38.65</v>
      </c>
      <c r="N25" s="2"/>
      <c r="O25" s="38"/>
    </row>
    <row r="26" spans="1:15" x14ac:dyDescent="0.2">
      <c r="A26" s="35"/>
      <c r="B26" s="8" t="s">
        <v>21</v>
      </c>
      <c r="C26" s="11">
        <v>8.25</v>
      </c>
      <c r="D26" s="11">
        <v>5.68</v>
      </c>
      <c r="E26" s="11">
        <v>8</v>
      </c>
      <c r="F26" s="12">
        <v>7.31</v>
      </c>
      <c r="G26" s="13"/>
      <c r="H26" s="11">
        <v>21.545454545454501</v>
      </c>
      <c r="I26" s="11">
        <v>18.62</v>
      </c>
      <c r="J26" s="11">
        <v>16.207999999999998</v>
      </c>
      <c r="K26" s="2">
        <v>18.79</v>
      </c>
      <c r="L26" s="2"/>
      <c r="M26" s="25">
        <f t="shared" si="4"/>
        <v>26.099999999999998</v>
      </c>
      <c r="N26" s="2"/>
      <c r="O26" s="38"/>
    </row>
    <row r="27" spans="1:15" ht="32" x14ac:dyDescent="0.2">
      <c r="A27" s="32" t="s">
        <v>39</v>
      </c>
      <c r="B27" s="18" t="s">
        <v>28</v>
      </c>
      <c r="C27" s="31">
        <v>304</v>
      </c>
      <c r="D27" s="31">
        <v>281</v>
      </c>
      <c r="E27" s="31">
        <v>98</v>
      </c>
      <c r="F27" s="31">
        <f>SUM(C27:E27)</f>
        <v>683</v>
      </c>
      <c r="G27" s="31"/>
      <c r="H27" s="31">
        <v>1001</v>
      </c>
      <c r="I27" s="31">
        <v>934</v>
      </c>
      <c r="J27" s="31">
        <v>338</v>
      </c>
      <c r="K27" s="31">
        <f>SUM(H27:J27)</f>
        <v>2273</v>
      </c>
      <c r="L27" s="31"/>
      <c r="M27" s="31">
        <f t="shared" si="4"/>
        <v>2956</v>
      </c>
      <c r="N27" s="2"/>
      <c r="O27" s="38" t="s">
        <v>68</v>
      </c>
    </row>
    <row r="28" spans="1:15" ht="32" x14ac:dyDescent="0.2">
      <c r="A28" s="32"/>
      <c r="B28" s="19" t="s">
        <v>37</v>
      </c>
      <c r="C28" s="11">
        <v>42</v>
      </c>
      <c r="D28" s="11">
        <v>7</v>
      </c>
      <c r="E28" s="11">
        <v>2</v>
      </c>
      <c r="F28" s="11">
        <f>SUM(C28:E28)</f>
        <v>51</v>
      </c>
      <c r="G28" s="11"/>
      <c r="H28" s="11">
        <v>147</v>
      </c>
      <c r="I28" s="11">
        <v>20</v>
      </c>
      <c r="J28" s="11">
        <v>3</v>
      </c>
      <c r="K28" s="11">
        <f t="shared" ref="K28:K32" si="5">SUM(H28:J28)</f>
        <v>170</v>
      </c>
      <c r="L28" s="11"/>
      <c r="M28" s="11">
        <f t="shared" si="4"/>
        <v>221</v>
      </c>
      <c r="N28" s="2"/>
      <c r="O28" s="38"/>
    </row>
    <row r="29" spans="1:15" x14ac:dyDescent="0.2">
      <c r="A29" s="32"/>
      <c r="B29" s="19" t="s">
        <v>32</v>
      </c>
      <c r="C29" s="11">
        <v>279</v>
      </c>
      <c r="D29" s="11">
        <v>253</v>
      </c>
      <c r="E29" s="11">
        <v>13</v>
      </c>
      <c r="F29" s="11">
        <f t="shared" ref="F29:F32" si="6">SUM(C29:E29)</f>
        <v>545</v>
      </c>
      <c r="G29" s="11"/>
      <c r="H29" s="11">
        <v>843</v>
      </c>
      <c r="I29" s="11">
        <v>787</v>
      </c>
      <c r="J29" s="11">
        <v>59</v>
      </c>
      <c r="K29" s="11">
        <f t="shared" si="5"/>
        <v>1689</v>
      </c>
      <c r="L29" s="11"/>
      <c r="M29" s="11">
        <f t="shared" si="4"/>
        <v>2234</v>
      </c>
      <c r="N29" s="2"/>
      <c r="O29" s="38"/>
    </row>
    <row r="30" spans="1:15" x14ac:dyDescent="0.2">
      <c r="A30" s="32"/>
      <c r="B30" s="19" t="s">
        <v>33</v>
      </c>
      <c r="C30" s="11">
        <v>25</v>
      </c>
      <c r="D30" s="11">
        <v>28</v>
      </c>
      <c r="E30" s="11">
        <v>85</v>
      </c>
      <c r="F30" s="11">
        <f t="shared" si="6"/>
        <v>138</v>
      </c>
      <c r="G30" s="11"/>
      <c r="H30" s="11">
        <v>158</v>
      </c>
      <c r="I30" s="11">
        <v>147</v>
      </c>
      <c r="J30" s="11">
        <v>279</v>
      </c>
      <c r="K30" s="11">
        <f t="shared" si="5"/>
        <v>584</v>
      </c>
      <c r="L30" s="11"/>
      <c r="M30" s="11">
        <f t="shared" si="4"/>
        <v>722</v>
      </c>
      <c r="N30" s="2"/>
      <c r="O30" s="38"/>
    </row>
    <row r="31" spans="1:15" x14ac:dyDescent="0.2">
      <c r="A31" s="32"/>
      <c r="B31" s="19" t="s">
        <v>30</v>
      </c>
      <c r="C31" s="11">
        <v>254</v>
      </c>
      <c r="D31" s="11">
        <v>230</v>
      </c>
      <c r="E31" s="11">
        <v>89</v>
      </c>
      <c r="F31" s="11">
        <f t="shared" si="6"/>
        <v>573</v>
      </c>
      <c r="G31" s="11"/>
      <c r="H31" s="11">
        <v>841</v>
      </c>
      <c r="I31" s="11">
        <v>776</v>
      </c>
      <c r="J31" s="11">
        <v>282</v>
      </c>
      <c r="K31" s="11">
        <f t="shared" si="5"/>
        <v>1899</v>
      </c>
      <c r="L31" s="11"/>
      <c r="M31" s="11">
        <f t="shared" si="4"/>
        <v>2472</v>
      </c>
      <c r="N31" s="2"/>
      <c r="O31" s="38"/>
    </row>
    <row r="32" spans="1:15" x14ac:dyDescent="0.2">
      <c r="A32" s="32"/>
      <c r="B32" s="19" t="s">
        <v>31</v>
      </c>
      <c r="C32" s="11">
        <v>50</v>
      </c>
      <c r="D32" s="11">
        <v>51</v>
      </c>
      <c r="E32" s="11">
        <v>9</v>
      </c>
      <c r="F32" s="11">
        <f t="shared" si="6"/>
        <v>110</v>
      </c>
      <c r="G32" s="11"/>
      <c r="H32" s="11">
        <v>160</v>
      </c>
      <c r="I32" s="11">
        <v>158</v>
      </c>
      <c r="J32" s="11">
        <v>56</v>
      </c>
      <c r="K32" s="11">
        <f t="shared" si="5"/>
        <v>374</v>
      </c>
      <c r="L32" s="11"/>
      <c r="M32" s="11">
        <f t="shared" si="4"/>
        <v>484</v>
      </c>
      <c r="N32" s="2"/>
      <c r="O32" s="38"/>
    </row>
    <row r="33" spans="1:15" x14ac:dyDescent="0.2">
      <c r="A33" s="32"/>
      <c r="B33" s="23" t="s">
        <v>45</v>
      </c>
      <c r="C33" s="11" t="s">
        <v>46</v>
      </c>
      <c r="D33" s="11" t="s">
        <v>46</v>
      </c>
      <c r="E33" s="11" t="s">
        <v>47</v>
      </c>
      <c r="F33" s="11"/>
      <c r="G33" s="11"/>
      <c r="H33" s="11" t="s">
        <v>48</v>
      </c>
      <c r="I33" s="11" t="s">
        <v>49</v>
      </c>
      <c r="J33" s="11" t="s">
        <v>50</v>
      </c>
      <c r="K33" s="11"/>
      <c r="L33" s="11"/>
      <c r="M33" s="11"/>
      <c r="N33" s="2"/>
      <c r="O33" s="38"/>
    </row>
    <row r="34" spans="1:15" x14ac:dyDescent="0.2">
      <c r="A34" s="32"/>
      <c r="B34" s="18" t="s">
        <v>29</v>
      </c>
      <c r="C34" s="31">
        <v>86</v>
      </c>
      <c r="D34" s="31">
        <v>61</v>
      </c>
      <c r="E34" s="31">
        <v>47</v>
      </c>
      <c r="F34" s="31">
        <f>SUM(C34:E34)</f>
        <v>194</v>
      </c>
      <c r="G34" s="31"/>
      <c r="H34" s="31">
        <v>397</v>
      </c>
      <c r="I34" s="31">
        <v>393</v>
      </c>
      <c r="J34" s="31">
        <v>218</v>
      </c>
      <c r="K34" s="31">
        <f>SUM(H34:J34)</f>
        <v>1008</v>
      </c>
      <c r="L34" s="31"/>
      <c r="M34" s="31">
        <f t="shared" si="4"/>
        <v>1202</v>
      </c>
      <c r="N34" s="2"/>
      <c r="O34" s="38"/>
    </row>
    <row r="35" spans="1:15" ht="32" x14ac:dyDescent="0.2">
      <c r="A35" s="32"/>
      <c r="B35" s="19" t="s">
        <v>38</v>
      </c>
      <c r="C35" s="11">
        <v>7</v>
      </c>
      <c r="D35" s="11">
        <v>7</v>
      </c>
      <c r="E35" s="11">
        <v>6</v>
      </c>
      <c r="F35" s="11">
        <f>SUM(C35:E35)</f>
        <v>20</v>
      </c>
      <c r="G35" s="11"/>
      <c r="H35" s="11">
        <v>46</v>
      </c>
      <c r="I35" s="11">
        <v>28</v>
      </c>
      <c r="J35" s="11">
        <v>17</v>
      </c>
      <c r="K35" s="11">
        <f t="shared" ref="K35:K39" si="7">SUM(H35:J35)</f>
        <v>91</v>
      </c>
      <c r="L35" s="11"/>
      <c r="M35" s="11">
        <f t="shared" si="4"/>
        <v>111</v>
      </c>
      <c r="N35" s="2"/>
      <c r="O35" s="38"/>
    </row>
    <row r="36" spans="1:15" x14ac:dyDescent="0.2">
      <c r="A36" s="32"/>
      <c r="B36" s="19" t="s">
        <v>34</v>
      </c>
      <c r="C36" s="11">
        <v>33</v>
      </c>
      <c r="D36" s="11">
        <v>29</v>
      </c>
      <c r="E36" s="11">
        <v>3</v>
      </c>
      <c r="F36" s="11">
        <f t="shared" ref="F36:F39" si="8">SUM(C36:E36)</f>
        <v>65</v>
      </c>
      <c r="G36" s="11"/>
      <c r="H36" s="11">
        <v>113</v>
      </c>
      <c r="I36" s="11">
        <v>105</v>
      </c>
      <c r="J36" s="11">
        <v>24</v>
      </c>
      <c r="K36" s="11">
        <f t="shared" si="7"/>
        <v>242</v>
      </c>
      <c r="L36" s="11"/>
      <c r="M36" s="11">
        <f t="shared" si="4"/>
        <v>307</v>
      </c>
      <c r="N36" s="2"/>
      <c r="O36" s="38"/>
    </row>
    <row r="37" spans="1:15" x14ac:dyDescent="0.2">
      <c r="A37" s="32"/>
      <c r="B37" s="19" t="s">
        <v>35</v>
      </c>
      <c r="C37" s="11">
        <v>53</v>
      </c>
      <c r="D37" s="11">
        <v>32</v>
      </c>
      <c r="E37" s="11">
        <v>44</v>
      </c>
      <c r="F37" s="11">
        <f t="shared" si="8"/>
        <v>129</v>
      </c>
      <c r="G37" s="11"/>
      <c r="H37" s="11">
        <v>284</v>
      </c>
      <c r="I37" s="11">
        <v>288</v>
      </c>
      <c r="J37" s="11">
        <v>194</v>
      </c>
      <c r="K37" s="11">
        <f t="shared" si="7"/>
        <v>766</v>
      </c>
      <c r="L37" s="11"/>
      <c r="M37" s="11">
        <f t="shared" si="4"/>
        <v>895</v>
      </c>
      <c r="N37" s="2"/>
      <c r="O37" s="38"/>
    </row>
    <row r="38" spans="1:15" x14ac:dyDescent="0.2">
      <c r="A38" s="32"/>
      <c r="B38" s="19" t="s">
        <v>30</v>
      </c>
      <c r="C38" s="11">
        <v>85</v>
      </c>
      <c r="D38" s="11">
        <v>59</v>
      </c>
      <c r="E38" s="11">
        <v>45</v>
      </c>
      <c r="F38" s="11">
        <f t="shared" si="8"/>
        <v>189</v>
      </c>
      <c r="G38" s="11"/>
      <c r="H38" s="11">
        <v>347</v>
      </c>
      <c r="I38" s="11">
        <v>342</v>
      </c>
      <c r="J38" s="11">
        <v>195</v>
      </c>
      <c r="K38" s="11">
        <f t="shared" si="7"/>
        <v>884</v>
      </c>
      <c r="L38" s="11"/>
      <c r="M38" s="11">
        <f t="shared" si="4"/>
        <v>1073</v>
      </c>
      <c r="N38" s="2"/>
      <c r="O38" s="38"/>
    </row>
    <row r="39" spans="1:15" x14ac:dyDescent="0.2">
      <c r="A39" s="32"/>
      <c r="B39" s="19" t="s">
        <v>31</v>
      </c>
      <c r="C39" s="11">
        <v>1</v>
      </c>
      <c r="D39" s="11">
        <v>2</v>
      </c>
      <c r="E39" s="11">
        <v>2</v>
      </c>
      <c r="F39" s="11">
        <f t="shared" si="8"/>
        <v>5</v>
      </c>
      <c r="G39" s="11"/>
      <c r="H39" s="11">
        <v>50</v>
      </c>
      <c r="I39" s="11">
        <v>51</v>
      </c>
      <c r="J39" s="11">
        <v>23</v>
      </c>
      <c r="K39" s="11">
        <f t="shared" si="7"/>
        <v>124</v>
      </c>
      <c r="L39" s="11"/>
      <c r="M39" s="11">
        <f t="shared" si="4"/>
        <v>129</v>
      </c>
      <c r="N39" s="2"/>
      <c r="O39" s="38"/>
    </row>
    <row r="40" spans="1:15" x14ac:dyDescent="0.2">
      <c r="A40" s="32"/>
      <c r="B40" s="23" t="s">
        <v>45</v>
      </c>
      <c r="C40" s="11" t="s">
        <v>51</v>
      </c>
      <c r="D40" s="11" t="s">
        <v>52</v>
      </c>
      <c r="E40" s="11" t="s">
        <v>52</v>
      </c>
      <c r="F40" s="11"/>
      <c r="G40" s="11"/>
      <c r="H40" s="11" t="s">
        <v>50</v>
      </c>
      <c r="I40" s="11" t="s">
        <v>46</v>
      </c>
      <c r="J40" s="11" t="s">
        <v>53</v>
      </c>
      <c r="K40" s="11"/>
      <c r="L40" s="11"/>
      <c r="M40" s="11"/>
      <c r="N40" s="2"/>
      <c r="O40" s="38"/>
    </row>
    <row r="41" spans="1:15" x14ac:dyDescent="0.2">
      <c r="A41" s="32"/>
      <c r="B41" s="19" t="s">
        <v>36</v>
      </c>
      <c r="C41" s="11">
        <f>SUM(C27,C34)</f>
        <v>390</v>
      </c>
      <c r="D41" s="11">
        <f>SUM(D27,D34)</f>
        <v>342</v>
      </c>
      <c r="E41" s="11">
        <f>SUM(E27,E34)</f>
        <v>145</v>
      </c>
      <c r="F41" s="11">
        <f>SUM(C41:E41)</f>
        <v>877</v>
      </c>
      <c r="G41" s="11"/>
      <c r="H41" s="11">
        <f>SUM(H27,H34)</f>
        <v>1398</v>
      </c>
      <c r="I41" s="11">
        <f>SUM(I27,I34)</f>
        <v>1327</v>
      </c>
      <c r="J41" s="11">
        <f>SUM(J27,J34)</f>
        <v>556</v>
      </c>
      <c r="K41" s="11">
        <f>SUM(H41:J41)</f>
        <v>3281</v>
      </c>
      <c r="L41" s="11"/>
      <c r="M41" s="11">
        <f t="shared" si="4"/>
        <v>4158</v>
      </c>
      <c r="N41" s="2"/>
      <c r="O41" s="38"/>
    </row>
    <row r="42" spans="1:15" x14ac:dyDescent="0.2">
      <c r="A42" s="32" t="s">
        <v>27</v>
      </c>
      <c r="B42" s="18" t="s">
        <v>27</v>
      </c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>
        <f t="shared" si="4"/>
        <v>0</v>
      </c>
      <c r="N42" s="2"/>
      <c r="O42" s="38" t="s">
        <v>69</v>
      </c>
    </row>
    <row r="43" spans="1:15" x14ac:dyDescent="0.2">
      <c r="A43" s="32"/>
      <c r="B43" s="19" t="s">
        <v>40</v>
      </c>
      <c r="C43" s="11">
        <v>44</v>
      </c>
      <c r="D43" s="11">
        <v>39</v>
      </c>
      <c r="E43" s="11">
        <v>4</v>
      </c>
      <c r="F43" s="11">
        <f t="shared" ref="F43:F44" si="9">SUM(C43:E43)</f>
        <v>87</v>
      </c>
      <c r="G43" s="11"/>
      <c r="H43" s="11">
        <v>107</v>
      </c>
      <c r="I43" s="11">
        <v>123</v>
      </c>
      <c r="J43" s="11">
        <v>29</v>
      </c>
      <c r="K43" s="11">
        <f t="shared" ref="K43:K44" si="10">SUM(H43:J43)</f>
        <v>259</v>
      </c>
      <c r="L43" s="11"/>
      <c r="M43" s="11">
        <f t="shared" si="4"/>
        <v>346</v>
      </c>
      <c r="N43" s="2"/>
      <c r="O43" s="38"/>
    </row>
    <row r="44" spans="1:15" x14ac:dyDescent="0.2">
      <c r="A44" s="32"/>
      <c r="B44" s="19" t="s">
        <v>41</v>
      </c>
      <c r="C44" s="11">
        <v>24</v>
      </c>
      <c r="D44" s="11">
        <v>13</v>
      </c>
      <c r="E44" s="11">
        <v>3</v>
      </c>
      <c r="F44" s="11">
        <f t="shared" si="9"/>
        <v>40</v>
      </c>
      <c r="G44" s="11"/>
      <c r="H44" s="11">
        <v>67</v>
      </c>
      <c r="I44" s="11">
        <v>93</v>
      </c>
      <c r="J44" s="11">
        <v>40</v>
      </c>
      <c r="K44" s="11">
        <f t="shared" si="10"/>
        <v>200</v>
      </c>
      <c r="L44" s="11"/>
      <c r="M44" s="11">
        <f t="shared" si="4"/>
        <v>240</v>
      </c>
      <c r="N44" s="2"/>
      <c r="O44" s="38"/>
    </row>
    <row r="45" spans="1:15" x14ac:dyDescent="0.2">
      <c r="A45" s="32"/>
      <c r="B45" s="19" t="s">
        <v>42</v>
      </c>
      <c r="C45" s="31">
        <f>SUM(C43:C44)</f>
        <v>68</v>
      </c>
      <c r="D45" s="31">
        <f t="shared" ref="D45:E45" si="11">SUM(D43:D44)</f>
        <v>52</v>
      </c>
      <c r="E45" s="31">
        <f t="shared" si="11"/>
        <v>7</v>
      </c>
      <c r="F45" s="31">
        <f>SUM(C45:E45)</f>
        <v>127</v>
      </c>
      <c r="G45" s="31"/>
      <c r="H45" s="31">
        <f>SUM(H43:H44)</f>
        <v>174</v>
      </c>
      <c r="I45" s="31">
        <f t="shared" ref="I45" si="12">SUM(I43:I44)</f>
        <v>216</v>
      </c>
      <c r="J45" s="31">
        <f t="shared" ref="J45" si="13">SUM(J43:J44)</f>
        <v>69</v>
      </c>
      <c r="K45" s="31">
        <f>SUM(H45:J45)</f>
        <v>459</v>
      </c>
      <c r="L45" s="31"/>
      <c r="M45" s="31">
        <f t="shared" si="4"/>
        <v>586</v>
      </c>
      <c r="N45" s="2"/>
      <c r="O45" s="38"/>
    </row>
    <row r="46" spans="1:15" ht="32" x14ac:dyDescent="0.2">
      <c r="A46" s="33" t="s">
        <v>63</v>
      </c>
      <c r="B46" s="19" t="s">
        <v>56</v>
      </c>
      <c r="C46" s="30">
        <v>0.89</v>
      </c>
      <c r="D46" s="30"/>
      <c r="E46" s="30"/>
      <c r="F46" s="30"/>
      <c r="G46" s="30"/>
      <c r="H46" s="30">
        <v>0.72</v>
      </c>
      <c r="I46" s="2"/>
      <c r="J46" s="2"/>
      <c r="K46" s="2"/>
      <c r="L46" s="2"/>
      <c r="M46" s="10"/>
      <c r="N46" s="2"/>
      <c r="O46" s="38" t="s">
        <v>70</v>
      </c>
    </row>
    <row r="47" spans="1:15" ht="32" x14ac:dyDescent="0.2">
      <c r="A47" s="33"/>
      <c r="B47" s="19" t="s">
        <v>54</v>
      </c>
      <c r="C47" s="30">
        <v>0.28000000000000003</v>
      </c>
      <c r="D47" s="30"/>
      <c r="E47" s="30"/>
      <c r="F47" s="30"/>
      <c r="G47" s="30"/>
      <c r="H47" s="30">
        <v>0.25</v>
      </c>
      <c r="I47" s="2"/>
      <c r="J47" s="2"/>
      <c r="K47" s="2"/>
      <c r="L47" s="2"/>
      <c r="M47" s="10"/>
      <c r="N47" s="2"/>
      <c r="O47" s="38"/>
    </row>
    <row r="48" spans="1:15" ht="32" x14ac:dyDescent="0.2">
      <c r="A48" s="33"/>
      <c r="B48" s="19" t="s">
        <v>59</v>
      </c>
      <c r="C48" s="30">
        <v>0.5</v>
      </c>
      <c r="D48" s="30"/>
      <c r="E48" s="30"/>
      <c r="F48" s="30"/>
      <c r="G48" s="30"/>
      <c r="H48" s="30">
        <v>0.43</v>
      </c>
      <c r="I48" s="2"/>
      <c r="J48" s="2"/>
      <c r="K48" s="2"/>
      <c r="L48" s="2"/>
      <c r="M48" s="10"/>
      <c r="N48" s="2"/>
      <c r="O48" s="38"/>
    </row>
    <row r="49" spans="1:15" ht="32" x14ac:dyDescent="0.2">
      <c r="A49" s="33"/>
      <c r="B49" s="19" t="s">
        <v>55</v>
      </c>
      <c r="C49" s="30">
        <v>0.5</v>
      </c>
      <c r="D49" s="30"/>
      <c r="E49" s="30"/>
      <c r="F49" s="30"/>
      <c r="G49" s="30"/>
      <c r="H49" s="30">
        <v>0.49</v>
      </c>
      <c r="I49" s="2"/>
      <c r="J49" s="2"/>
      <c r="K49" s="2"/>
      <c r="L49" s="2"/>
      <c r="M49" s="10"/>
      <c r="N49" s="2"/>
      <c r="O49" s="38"/>
    </row>
    <row r="50" spans="1:15" ht="32" x14ac:dyDescent="0.2">
      <c r="A50" s="33"/>
      <c r="B50" s="19" t="s">
        <v>57</v>
      </c>
      <c r="C50" s="30">
        <v>0.77</v>
      </c>
      <c r="D50" s="30"/>
      <c r="E50" s="30"/>
      <c r="F50" s="30"/>
      <c r="G50" s="30"/>
      <c r="H50" s="30">
        <v>0.77</v>
      </c>
      <c r="I50" s="2"/>
      <c r="J50" s="2"/>
      <c r="K50" s="2"/>
      <c r="L50" s="2"/>
      <c r="M50" s="10"/>
      <c r="N50" s="2"/>
      <c r="O50" s="38"/>
    </row>
    <row r="51" spans="1:15" ht="32" x14ac:dyDescent="0.2">
      <c r="A51" s="33"/>
      <c r="B51" s="19" t="s">
        <v>58</v>
      </c>
      <c r="C51" s="30">
        <v>0.62</v>
      </c>
      <c r="D51" s="30"/>
      <c r="E51" s="30"/>
      <c r="F51" s="30"/>
      <c r="G51" s="30"/>
      <c r="H51" s="30">
        <v>0.43</v>
      </c>
      <c r="I51" s="2"/>
      <c r="J51" s="2"/>
      <c r="K51" s="2"/>
      <c r="L51" s="2"/>
      <c r="M51" s="10"/>
      <c r="N51" s="2"/>
      <c r="O51" s="38"/>
    </row>
    <row r="52" spans="1:15" ht="32" x14ac:dyDescent="0.2">
      <c r="A52" s="33"/>
      <c r="B52" s="19" t="s">
        <v>60</v>
      </c>
      <c r="C52" s="30">
        <v>0.62</v>
      </c>
      <c r="D52" s="30"/>
      <c r="E52" s="30"/>
      <c r="F52" s="30"/>
      <c r="G52" s="30"/>
      <c r="H52" s="30">
        <v>0.63</v>
      </c>
      <c r="I52" s="2"/>
      <c r="J52" s="2"/>
      <c r="K52" s="2"/>
      <c r="L52" s="2"/>
      <c r="M52" s="10"/>
      <c r="N52" s="2"/>
      <c r="O52" s="38"/>
    </row>
    <row r="53" spans="1:15" ht="32" x14ac:dyDescent="0.2">
      <c r="A53" s="33"/>
      <c r="B53" s="19" t="s">
        <v>61</v>
      </c>
      <c r="C53" s="30">
        <v>1</v>
      </c>
      <c r="D53" s="30"/>
      <c r="E53" s="30"/>
      <c r="F53" s="30"/>
      <c r="G53" s="30"/>
      <c r="H53" s="30">
        <v>0.84</v>
      </c>
      <c r="I53" s="2"/>
      <c r="J53" s="2"/>
      <c r="K53" s="2"/>
      <c r="L53" s="2"/>
      <c r="M53" s="10"/>
      <c r="N53" s="2"/>
      <c r="O53" s="38"/>
    </row>
    <row r="54" spans="1:15" ht="32" x14ac:dyDescent="0.2">
      <c r="A54" s="33"/>
      <c r="B54" s="19" t="s">
        <v>62</v>
      </c>
      <c r="C54" s="30">
        <v>0.33</v>
      </c>
      <c r="D54" s="30"/>
      <c r="E54" s="30"/>
      <c r="F54" s="30"/>
      <c r="G54" s="30"/>
      <c r="H54" s="30">
        <v>0.48</v>
      </c>
      <c r="I54" s="2"/>
      <c r="J54" s="2"/>
      <c r="K54" s="2"/>
      <c r="L54" s="2"/>
      <c r="M54" s="10"/>
      <c r="N54" s="2"/>
      <c r="O54" s="38"/>
    </row>
    <row r="55" spans="1:15" x14ac:dyDescent="0.2">
      <c r="B55" s="24"/>
    </row>
  </sheetData>
  <mergeCells count="15">
    <mergeCell ref="O46:O54"/>
    <mergeCell ref="O19:O26"/>
    <mergeCell ref="O3:O6"/>
    <mergeCell ref="O27:O41"/>
    <mergeCell ref="O42:O45"/>
    <mergeCell ref="O7:O15"/>
    <mergeCell ref="A42:A45"/>
    <mergeCell ref="A27:A41"/>
    <mergeCell ref="A46:A54"/>
    <mergeCell ref="C1:G1"/>
    <mergeCell ref="H1:L1"/>
    <mergeCell ref="A3:A6"/>
    <mergeCell ref="A7:A15"/>
    <mergeCell ref="A18:A26"/>
    <mergeCell ref="A16:A17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Derrick Smith</dc:creator>
  <cp:lastModifiedBy>Derrick Smith</cp:lastModifiedBy>
  <dcterms:created xsi:type="dcterms:W3CDTF">2019-02-14T19:22:55Z</dcterms:created>
  <dcterms:modified xsi:type="dcterms:W3CDTF">2019-03-19T17:18:44Z</dcterms:modified>
</cp:coreProperties>
</file>