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66" activeTab="0"/>
  </bookViews>
  <sheets>
    <sheet name="ACC" sheetId="1" r:id="rId1"/>
    <sheet name="ACC2" sheetId="2" r:id="rId2"/>
    <sheet name="BLS2" sheetId="3" r:id="rId3"/>
    <sheet name="ECN" sheetId="4" r:id="rId4"/>
    <sheet name="ECN2" sheetId="5" r:id="rId5"/>
    <sheet name="FIN" sheetId="6" r:id="rId6"/>
    <sheet name="FIN2" sheetId="7" r:id="rId7"/>
    <sheet name="MGT" sheetId="8" r:id="rId8"/>
    <sheet name="MGT2" sheetId="9" r:id="rId9"/>
    <sheet name="MIS" sheetId="10" r:id="rId10"/>
    <sheet name="MIS2" sheetId="11" r:id="rId11"/>
    <sheet name="MSC2" sheetId="12" r:id="rId12"/>
    <sheet name="MKT" sheetId="13" r:id="rId13"/>
    <sheet name="MKT2" sheetId="14" r:id="rId14"/>
    <sheet name="PRM" sheetId="15" r:id="rId15"/>
    <sheet name="PRM2" sheetId="16" r:id="rId16"/>
    <sheet name="PEN&amp;UND" sheetId="17" r:id="rId17"/>
    <sheet name="PEN&amp;UND2" sheetId="18" r:id="rId18"/>
    <sheet name="ADSC" sheetId="19" r:id="rId19"/>
    <sheet name="ADSC2" sheetId="20" r:id="rId20"/>
  </sheets>
  <definedNames/>
  <calcPr fullCalcOnLoad="1"/>
</workbook>
</file>

<file path=xl/sharedStrings.xml><?xml version="1.0" encoding="utf-8"?>
<sst xmlns="http://schemas.openxmlformats.org/spreadsheetml/2006/main" count="1197" uniqueCount="46">
  <si>
    <t>Accounting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</si>
  <si>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</si>
  <si>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</si>
  <si>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</si>
  <si>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</si>
  <si>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</si>
  <si>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</si>
  <si>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</si>
  <si>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</si>
  <si>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Bachelors Degrees</t>
  </si>
  <si>
    <t>Male</t>
  </si>
  <si>
    <t>Female</t>
  </si>
  <si>
    <t>1995-96</t>
  </si>
  <si>
    <t>1996-97</t>
  </si>
  <si>
    <t>Headcount Enrollment</t>
  </si>
  <si>
    <t>Fall Term</t>
  </si>
  <si>
    <t>Undergraduate</t>
  </si>
  <si>
    <t>Fall</t>
  </si>
  <si>
    <t>Spring</t>
  </si>
  <si>
    <t>Summer</t>
  </si>
  <si>
    <t>Unweighted Credit Hours</t>
  </si>
  <si>
    <t>Graduate</t>
  </si>
  <si>
    <t>Lower Division</t>
  </si>
  <si>
    <t>Upper Division</t>
  </si>
  <si>
    <t>Level I</t>
  </si>
  <si>
    <t>Level II</t>
  </si>
  <si>
    <t>Weighted Credit Hours</t>
  </si>
  <si>
    <t xml:space="preserve">Graduate </t>
  </si>
  <si>
    <t xml:space="preserve">Total </t>
  </si>
  <si>
    <t>Lower Divison</t>
  </si>
  <si>
    <t>Upper Divison</t>
  </si>
  <si>
    <t>Business Legal Studies</t>
  </si>
  <si>
    <t>Economics</t>
  </si>
  <si>
    <t>Finance</t>
  </si>
  <si>
    <t>Management</t>
  </si>
  <si>
    <t>Masters Degrees</t>
  </si>
  <si>
    <t>Management Information Systems</t>
  </si>
  <si>
    <t>Management Science</t>
  </si>
  <si>
    <t>Marketing</t>
  </si>
  <si>
    <t>Procurement Management</t>
  </si>
  <si>
    <t>Pending/Undecided</t>
  </si>
  <si>
    <t>College of Administrative Science</t>
  </si>
  <si>
    <t>1997-98</t>
  </si>
  <si>
    <t>1998-99</t>
  </si>
  <si>
    <t xml:space="preserve"> - -</t>
  </si>
  <si>
    <t>1999-00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</si>
</sst>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.00\ \ \ \ \ \ \ \ "/>
    <numFmt numFmtId="166" formatCode="#,##0\ \ \ \ \ "/>
    <numFmt numFmtId="167" formatCode="#,##0\ \ \ \ "/>
    <numFmt numFmtId="168" formatCode="#,##0.0\ \ \ \ \ \ \ \ \ \ 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6" fontId="5" fillId="0" borderId="7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5" fillId="0" borderId="8" xfId="0" applyNumberFormat="1" applyFont="1" applyBorder="1" applyAlignment="1">
      <alignment/>
    </xf>
    <xf numFmtId="167" fontId="5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8" fontId="5" fillId="0" borderId="7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workbookViewId="0" topLeftCell="A22">
      <selection activeCell="P31" sqref="P31"/>
    </sheetView>
  </sheetViews>
  <sheetFormatPr defaultColWidth="9.140625" defaultRowHeight="10.5" customHeight="1"/>
  <cols>
    <col min="1" max="1" width="18.7109375" style="29" customWidth="1"/>
    <col min="2" max="15" width="7.28125" style="2" customWidth="1"/>
    <col min="16" max="16384" width="9.140625" style="2" customWidth="1"/>
  </cols>
  <sheetData>
    <row r="1" ht="12.75" customHeight="1">
      <c r="A1" s="19" t="s">
        <v>0</v>
      </c>
    </row>
    <row r="2" ht="12.75" customHeight="1">
      <c r="A2" s="19"/>
    </row>
    <row r="3" spans="1:16" s="29" customFormat="1" ht="12.75" customHeight="1">
      <c r="A3" s="18"/>
      <c r="B3" s="38" t="s">
        <v>1</v>
      </c>
      <c r="C3" s="39"/>
      <c r="D3" s="38" t="s">
        <v>2</v>
      </c>
      <c r="E3" s="39"/>
      <c r="F3" s="38" t="s">
        <v>3</v>
      </c>
      <c r="G3" s="39"/>
      <c r="H3" s="38" t="s">
        <v>4</v>
      </c>
      <c r="I3" s="39"/>
      <c r="J3" s="38" t="s">
        <v>5</v>
      </c>
      <c r="K3" s="39"/>
      <c r="L3" s="38" t="s">
        <v>6</v>
      </c>
      <c r="M3" s="39"/>
      <c r="N3" s="38" t="s">
        <v>7</v>
      </c>
      <c r="O3" s="39"/>
      <c r="P3" s="33" t="s">
        <v>8</v>
      </c>
    </row>
    <row r="4" spans="1:16" s="29" customFormat="1" ht="12.75" customHeight="1">
      <c r="A4" s="1" t="s">
        <v>9</v>
      </c>
      <c r="B4" s="34" t="s">
        <v>10</v>
      </c>
      <c r="C4" s="37" t="s">
        <v>11</v>
      </c>
      <c r="D4" s="34" t="s">
        <v>10</v>
      </c>
      <c r="E4" s="37" t="s">
        <v>11</v>
      </c>
      <c r="F4" s="34" t="s">
        <v>10</v>
      </c>
      <c r="G4" s="37" t="s">
        <v>11</v>
      </c>
      <c r="H4" s="34" t="s">
        <v>10</v>
      </c>
      <c r="I4" s="37" t="s">
        <v>11</v>
      </c>
      <c r="J4" s="34" t="s">
        <v>10</v>
      </c>
      <c r="K4" s="37" t="s">
        <v>11</v>
      </c>
      <c r="L4" s="34" t="s">
        <v>10</v>
      </c>
      <c r="M4" s="37" t="s">
        <v>11</v>
      </c>
      <c r="N4" s="34" t="s">
        <v>10</v>
      </c>
      <c r="O4" s="37" t="s">
        <v>11</v>
      </c>
      <c r="P4" s="35" t="s">
        <v>7</v>
      </c>
    </row>
    <row r="5" spans="1:16" ht="12.75" customHeight="1">
      <c r="A5" s="18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2"/>
    </row>
    <row r="6" spans="1:16" ht="12.75" customHeight="1">
      <c r="A6" s="1" t="s">
        <v>12</v>
      </c>
      <c r="B6" s="44">
        <v>8</v>
      </c>
      <c r="C6" s="46">
        <v>25</v>
      </c>
      <c r="D6" s="44">
        <v>1</v>
      </c>
      <c r="E6" s="46">
        <v>2</v>
      </c>
      <c r="F6" s="44">
        <v>0</v>
      </c>
      <c r="G6" s="46">
        <v>0</v>
      </c>
      <c r="H6" s="44">
        <v>0</v>
      </c>
      <c r="I6" s="46">
        <v>1</v>
      </c>
      <c r="J6" s="44">
        <v>0</v>
      </c>
      <c r="K6" s="46">
        <v>0</v>
      </c>
      <c r="L6" s="44">
        <v>1</v>
      </c>
      <c r="M6" s="46">
        <v>1</v>
      </c>
      <c r="N6" s="44">
        <f aca="true" t="shared" si="0" ref="N6:O10">L6+J6+H6+F6+D6+B6</f>
        <v>10</v>
      </c>
      <c r="O6" s="46">
        <f t="shared" si="0"/>
        <v>29</v>
      </c>
      <c r="P6" s="47">
        <f>O6+N6</f>
        <v>39</v>
      </c>
    </row>
    <row r="7" spans="1:16" ht="12.75" customHeight="1">
      <c r="A7" s="1" t="s">
        <v>13</v>
      </c>
      <c r="B7" s="44">
        <v>7</v>
      </c>
      <c r="C7" s="46">
        <v>13</v>
      </c>
      <c r="D7" s="44">
        <v>1</v>
      </c>
      <c r="E7" s="46">
        <v>2</v>
      </c>
      <c r="F7" s="44">
        <v>0</v>
      </c>
      <c r="G7" s="46">
        <v>0</v>
      </c>
      <c r="H7" s="44">
        <v>0</v>
      </c>
      <c r="I7" s="46">
        <v>2</v>
      </c>
      <c r="J7" s="44">
        <v>0</v>
      </c>
      <c r="K7" s="46">
        <v>0</v>
      </c>
      <c r="L7" s="44">
        <v>0</v>
      </c>
      <c r="M7" s="46">
        <v>0</v>
      </c>
      <c r="N7" s="44">
        <f t="shared" si="0"/>
        <v>8</v>
      </c>
      <c r="O7" s="46">
        <f t="shared" si="0"/>
        <v>17</v>
      </c>
      <c r="P7" s="47">
        <f>O7+N7</f>
        <v>25</v>
      </c>
    </row>
    <row r="8" spans="1:16" ht="12.75" customHeight="1">
      <c r="A8" s="1" t="s">
        <v>42</v>
      </c>
      <c r="B8" s="44">
        <v>3</v>
      </c>
      <c r="C8" s="46">
        <v>17</v>
      </c>
      <c r="D8" s="44">
        <v>1</v>
      </c>
      <c r="E8" s="46">
        <v>0</v>
      </c>
      <c r="F8" s="44">
        <v>0</v>
      </c>
      <c r="G8" s="46">
        <v>1</v>
      </c>
      <c r="H8" s="44">
        <v>0</v>
      </c>
      <c r="I8" s="46">
        <v>1</v>
      </c>
      <c r="J8" s="44">
        <v>0</v>
      </c>
      <c r="K8" s="46">
        <v>0</v>
      </c>
      <c r="L8" s="44">
        <v>0</v>
      </c>
      <c r="M8" s="46">
        <v>0</v>
      </c>
      <c r="N8" s="44">
        <f t="shared" si="0"/>
        <v>4</v>
      </c>
      <c r="O8" s="46">
        <f t="shared" si="0"/>
        <v>19</v>
      </c>
      <c r="P8" s="47">
        <f>O8+N8</f>
        <v>23</v>
      </c>
    </row>
    <row r="9" spans="1:16" ht="12.75" customHeight="1">
      <c r="A9" s="1" t="s">
        <v>43</v>
      </c>
      <c r="B9" s="44">
        <v>6</v>
      </c>
      <c r="C9" s="46">
        <v>13</v>
      </c>
      <c r="D9" s="44">
        <v>1</v>
      </c>
      <c r="E9" s="46">
        <v>5</v>
      </c>
      <c r="F9" s="44">
        <v>1</v>
      </c>
      <c r="G9" s="46">
        <v>0</v>
      </c>
      <c r="H9" s="44">
        <v>0</v>
      </c>
      <c r="I9" s="46">
        <v>1</v>
      </c>
      <c r="J9" s="44">
        <v>1</v>
      </c>
      <c r="K9" s="46">
        <v>2</v>
      </c>
      <c r="L9" s="44">
        <v>0</v>
      </c>
      <c r="M9" s="46">
        <v>0</v>
      </c>
      <c r="N9" s="44">
        <f t="shared" si="0"/>
        <v>9</v>
      </c>
      <c r="O9" s="46">
        <f t="shared" si="0"/>
        <v>21</v>
      </c>
      <c r="P9" s="47">
        <f>O9+N9</f>
        <v>30</v>
      </c>
    </row>
    <row r="10" spans="1:16" ht="12.75" customHeight="1">
      <c r="A10" s="1" t="s">
        <v>45</v>
      </c>
      <c r="B10" s="44">
        <v>2</v>
      </c>
      <c r="C10" s="46">
        <v>12</v>
      </c>
      <c r="D10" s="44">
        <v>0</v>
      </c>
      <c r="E10" s="46">
        <v>2</v>
      </c>
      <c r="F10" s="44">
        <v>0</v>
      </c>
      <c r="G10" s="46">
        <v>0</v>
      </c>
      <c r="H10" s="44">
        <v>0</v>
      </c>
      <c r="I10" s="46">
        <v>0</v>
      </c>
      <c r="J10" s="44">
        <v>0</v>
      </c>
      <c r="K10" s="46">
        <v>0</v>
      </c>
      <c r="L10" s="44">
        <v>0</v>
      </c>
      <c r="M10" s="46">
        <v>0</v>
      </c>
      <c r="N10" s="44">
        <f t="shared" si="0"/>
        <v>2</v>
      </c>
      <c r="O10" s="46">
        <f t="shared" si="0"/>
        <v>14</v>
      </c>
      <c r="P10" s="47">
        <f>O10+N10</f>
        <v>16</v>
      </c>
    </row>
    <row r="11" spans="2:16" ht="12.75" customHeight="1"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6"/>
    </row>
    <row r="12" ht="12.75" customHeight="1"/>
    <row r="13" spans="1:16" s="29" customFormat="1" ht="12.75" customHeight="1">
      <c r="A13" s="18"/>
      <c r="B13" s="38" t="s">
        <v>1</v>
      </c>
      <c r="C13" s="39"/>
      <c r="D13" s="38" t="s">
        <v>2</v>
      </c>
      <c r="E13" s="39"/>
      <c r="F13" s="38" t="s">
        <v>3</v>
      </c>
      <c r="G13" s="39"/>
      <c r="H13" s="38" t="s">
        <v>4</v>
      </c>
      <c r="I13" s="39"/>
      <c r="J13" s="38" t="s">
        <v>5</v>
      </c>
      <c r="K13" s="39"/>
      <c r="L13" s="38" t="s">
        <v>6</v>
      </c>
      <c r="M13" s="39"/>
      <c r="N13" s="38" t="s">
        <v>7</v>
      </c>
      <c r="O13" s="39"/>
      <c r="P13" s="33" t="s">
        <v>8</v>
      </c>
    </row>
    <row r="14" spans="1:16" s="29" customFormat="1" ht="12.75" customHeight="1">
      <c r="A14" s="1" t="s">
        <v>35</v>
      </c>
      <c r="B14" s="34" t="s">
        <v>10</v>
      </c>
      <c r="C14" s="37" t="s">
        <v>11</v>
      </c>
      <c r="D14" s="34" t="s">
        <v>10</v>
      </c>
      <c r="E14" s="37" t="s">
        <v>11</v>
      </c>
      <c r="F14" s="34" t="s">
        <v>10</v>
      </c>
      <c r="G14" s="37" t="s">
        <v>11</v>
      </c>
      <c r="H14" s="34" t="s">
        <v>10</v>
      </c>
      <c r="I14" s="37" t="s">
        <v>11</v>
      </c>
      <c r="J14" s="34" t="s">
        <v>10</v>
      </c>
      <c r="K14" s="37" t="s">
        <v>11</v>
      </c>
      <c r="L14" s="34" t="s">
        <v>10</v>
      </c>
      <c r="M14" s="37" t="s">
        <v>11</v>
      </c>
      <c r="N14" s="34" t="s">
        <v>10</v>
      </c>
      <c r="O14" s="37" t="s">
        <v>11</v>
      </c>
      <c r="P14" s="35" t="s">
        <v>7</v>
      </c>
    </row>
    <row r="15" spans="1:16" ht="12.75" customHeight="1">
      <c r="A15" s="18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12"/>
    </row>
    <row r="16" spans="1:16" ht="12.75" customHeight="1">
      <c r="A16" s="1" t="s">
        <v>12</v>
      </c>
      <c r="B16" s="44">
        <v>0</v>
      </c>
      <c r="C16" s="46">
        <v>0</v>
      </c>
      <c r="D16" s="44">
        <v>0</v>
      </c>
      <c r="E16" s="46">
        <v>0</v>
      </c>
      <c r="F16" s="44">
        <v>0</v>
      </c>
      <c r="G16" s="46">
        <v>0</v>
      </c>
      <c r="H16" s="44">
        <v>0</v>
      </c>
      <c r="I16" s="46">
        <v>0</v>
      </c>
      <c r="J16" s="44">
        <v>0</v>
      </c>
      <c r="K16" s="46">
        <v>0</v>
      </c>
      <c r="L16" s="44">
        <v>0</v>
      </c>
      <c r="M16" s="46">
        <v>0</v>
      </c>
      <c r="N16" s="44">
        <f aca="true" t="shared" si="1" ref="N16:O18">L16+J16+H16+F16+D16+B16</f>
        <v>0</v>
      </c>
      <c r="O16" s="46">
        <f t="shared" si="1"/>
        <v>0</v>
      </c>
      <c r="P16" s="47">
        <f>O16+N16</f>
        <v>0</v>
      </c>
    </row>
    <row r="17" spans="1:16" ht="12.75" customHeight="1">
      <c r="A17" s="1" t="s">
        <v>13</v>
      </c>
      <c r="B17" s="44">
        <v>0</v>
      </c>
      <c r="C17" s="46">
        <v>0</v>
      </c>
      <c r="D17" s="44">
        <v>0</v>
      </c>
      <c r="E17" s="46">
        <v>0</v>
      </c>
      <c r="F17" s="44">
        <v>0</v>
      </c>
      <c r="G17" s="46">
        <v>0</v>
      </c>
      <c r="H17" s="44">
        <v>0</v>
      </c>
      <c r="I17" s="46">
        <v>0</v>
      </c>
      <c r="J17" s="44">
        <v>0</v>
      </c>
      <c r="K17" s="46">
        <v>0</v>
      </c>
      <c r="L17" s="44">
        <v>0</v>
      </c>
      <c r="M17" s="46">
        <v>0</v>
      </c>
      <c r="N17" s="44">
        <f t="shared" si="1"/>
        <v>0</v>
      </c>
      <c r="O17" s="46">
        <f t="shared" si="1"/>
        <v>0</v>
      </c>
      <c r="P17" s="47">
        <f>O17+N17</f>
        <v>0</v>
      </c>
    </row>
    <row r="18" spans="1:16" ht="12.75" customHeight="1">
      <c r="A18" s="1" t="s">
        <v>42</v>
      </c>
      <c r="B18" s="44">
        <v>1</v>
      </c>
      <c r="C18" s="46">
        <v>0</v>
      </c>
      <c r="D18" s="44">
        <v>0</v>
      </c>
      <c r="E18" s="46">
        <v>0</v>
      </c>
      <c r="F18" s="44">
        <v>0</v>
      </c>
      <c r="G18" s="46">
        <v>0</v>
      </c>
      <c r="H18" s="44">
        <v>0</v>
      </c>
      <c r="I18" s="46">
        <v>0</v>
      </c>
      <c r="J18" s="44">
        <v>0</v>
      </c>
      <c r="K18" s="46">
        <v>0</v>
      </c>
      <c r="L18" s="44">
        <v>0</v>
      </c>
      <c r="M18" s="46">
        <v>0</v>
      </c>
      <c r="N18" s="44">
        <f t="shared" si="1"/>
        <v>1</v>
      </c>
      <c r="O18" s="46">
        <f t="shared" si="1"/>
        <v>0</v>
      </c>
      <c r="P18" s="47">
        <f>O18+N18</f>
        <v>1</v>
      </c>
    </row>
    <row r="19" spans="1:16" ht="12.75" customHeight="1">
      <c r="A19" s="1" t="s">
        <v>43</v>
      </c>
      <c r="B19" s="44">
        <v>0</v>
      </c>
      <c r="C19" s="46">
        <v>4</v>
      </c>
      <c r="D19" s="44">
        <v>1</v>
      </c>
      <c r="E19" s="46">
        <v>0</v>
      </c>
      <c r="F19" s="44">
        <v>0</v>
      </c>
      <c r="G19" s="46">
        <v>0</v>
      </c>
      <c r="H19" s="44">
        <v>0</v>
      </c>
      <c r="I19" s="46">
        <v>0</v>
      </c>
      <c r="J19" s="44">
        <v>0</v>
      </c>
      <c r="K19" s="46">
        <v>0</v>
      </c>
      <c r="L19" s="44">
        <v>0</v>
      </c>
      <c r="M19" s="46">
        <v>0</v>
      </c>
      <c r="N19" s="44">
        <f>L19+J19+H19+F19+D19+B19</f>
        <v>1</v>
      </c>
      <c r="O19" s="46">
        <f>M19+K19+I19+G19+E19+C19</f>
        <v>4</v>
      </c>
      <c r="P19" s="47">
        <f>O19+N19</f>
        <v>5</v>
      </c>
    </row>
    <row r="20" spans="1:16" ht="12.75" customHeight="1">
      <c r="A20" s="1" t="s">
        <v>45</v>
      </c>
      <c r="B20" s="44">
        <v>2</v>
      </c>
      <c r="C20" s="46">
        <v>7</v>
      </c>
      <c r="D20" s="44">
        <v>0</v>
      </c>
      <c r="E20" s="46">
        <v>0</v>
      </c>
      <c r="F20" s="44">
        <v>0</v>
      </c>
      <c r="G20" s="46">
        <v>0</v>
      </c>
      <c r="H20" s="44">
        <v>0</v>
      </c>
      <c r="I20" s="46">
        <v>0</v>
      </c>
      <c r="J20" s="44">
        <v>0</v>
      </c>
      <c r="K20" s="46">
        <v>0</v>
      </c>
      <c r="L20" s="44">
        <v>0</v>
      </c>
      <c r="M20" s="46">
        <v>0</v>
      </c>
      <c r="N20" s="44">
        <f>L20+J20+H20+F20+D20+B20</f>
        <v>2</v>
      </c>
      <c r="O20" s="46">
        <f>M20+K20+I20+G20+E20+C20</f>
        <v>7</v>
      </c>
      <c r="P20" s="47">
        <f>O20+N20</f>
        <v>9</v>
      </c>
    </row>
    <row r="21" spans="2:16" ht="12.75" customHeight="1"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6"/>
    </row>
    <row r="22" ht="12.75" customHeight="1">
      <c r="A22" s="18"/>
    </row>
    <row r="23" ht="12.75" customHeight="1">
      <c r="A23" s="31" t="s">
        <v>16</v>
      </c>
    </row>
    <row r="24" spans="1:16" s="29" customFormat="1" ht="12.75" customHeight="1">
      <c r="A24" s="1" t="s">
        <v>14</v>
      </c>
      <c r="B24" s="38" t="s">
        <v>1</v>
      </c>
      <c r="C24" s="39"/>
      <c r="D24" s="38" t="s">
        <v>2</v>
      </c>
      <c r="E24" s="39"/>
      <c r="F24" s="38" t="s">
        <v>3</v>
      </c>
      <c r="G24" s="39"/>
      <c r="H24" s="38" t="s">
        <v>4</v>
      </c>
      <c r="I24" s="39"/>
      <c r="J24" s="38" t="s">
        <v>5</v>
      </c>
      <c r="K24" s="39"/>
      <c r="L24" s="38" t="s">
        <v>6</v>
      </c>
      <c r="M24" s="39"/>
      <c r="N24" s="38" t="s">
        <v>7</v>
      </c>
      <c r="O24" s="39"/>
      <c r="P24" s="33" t="s">
        <v>8</v>
      </c>
    </row>
    <row r="25" spans="1:16" s="29" customFormat="1" ht="12.75" customHeight="1">
      <c r="A25" s="1" t="s">
        <v>15</v>
      </c>
      <c r="B25" s="34" t="s">
        <v>10</v>
      </c>
      <c r="C25" s="37" t="s">
        <v>11</v>
      </c>
      <c r="D25" s="34" t="s">
        <v>10</v>
      </c>
      <c r="E25" s="37" t="s">
        <v>11</v>
      </c>
      <c r="F25" s="34" t="s">
        <v>10</v>
      </c>
      <c r="G25" s="37" t="s">
        <v>11</v>
      </c>
      <c r="H25" s="34" t="s">
        <v>10</v>
      </c>
      <c r="I25" s="37" t="s">
        <v>11</v>
      </c>
      <c r="J25" s="34" t="s">
        <v>10</v>
      </c>
      <c r="K25" s="37" t="s">
        <v>11</v>
      </c>
      <c r="L25" s="34" t="s">
        <v>10</v>
      </c>
      <c r="M25" s="37" t="s">
        <v>11</v>
      </c>
      <c r="N25" s="34" t="s">
        <v>10</v>
      </c>
      <c r="O25" s="37" t="s">
        <v>11</v>
      </c>
      <c r="P25" s="35" t="s">
        <v>7</v>
      </c>
    </row>
    <row r="26" spans="1:16" s="29" customFormat="1" ht="12.75" customHeight="1">
      <c r="A26" s="1"/>
      <c r="B26" s="53"/>
      <c r="C26" s="54"/>
      <c r="D26" s="53"/>
      <c r="E26" s="54"/>
      <c r="F26" s="53"/>
      <c r="G26" s="54"/>
      <c r="H26" s="53"/>
      <c r="I26" s="54"/>
      <c r="J26" s="53"/>
      <c r="K26" s="54"/>
      <c r="L26" s="53"/>
      <c r="M26" s="54"/>
      <c r="N26" s="53"/>
      <c r="O26" s="54"/>
      <c r="P26" s="55"/>
    </row>
    <row r="27" spans="1:16" ht="12.75" customHeight="1">
      <c r="A27" s="1" t="s">
        <v>12</v>
      </c>
      <c r="B27" s="44">
        <v>43</v>
      </c>
      <c r="C27" s="10">
        <v>110</v>
      </c>
      <c r="D27" s="44">
        <v>6</v>
      </c>
      <c r="E27" s="46">
        <v>16</v>
      </c>
      <c r="F27" s="44">
        <v>1</v>
      </c>
      <c r="G27" s="46">
        <v>1</v>
      </c>
      <c r="H27" s="44">
        <v>3</v>
      </c>
      <c r="I27" s="46">
        <v>7</v>
      </c>
      <c r="J27" s="44">
        <v>0</v>
      </c>
      <c r="K27" s="46">
        <v>1</v>
      </c>
      <c r="L27" s="44">
        <v>1</v>
      </c>
      <c r="M27" s="46">
        <v>3</v>
      </c>
      <c r="N27" s="44">
        <f aca="true" t="shared" si="2" ref="N27:O31">L27+J27+H27+F27+D27+B27</f>
        <v>54</v>
      </c>
      <c r="O27" s="46">
        <f t="shared" si="2"/>
        <v>138</v>
      </c>
      <c r="P27" s="47">
        <f>O27+N27</f>
        <v>192</v>
      </c>
    </row>
    <row r="28" spans="1:16" ht="12.75" customHeight="1">
      <c r="A28" s="1" t="s">
        <v>13</v>
      </c>
      <c r="B28" s="44">
        <v>38</v>
      </c>
      <c r="C28" s="46">
        <v>88</v>
      </c>
      <c r="D28" s="44">
        <v>3</v>
      </c>
      <c r="E28" s="46">
        <v>17</v>
      </c>
      <c r="F28" s="44">
        <v>1</v>
      </c>
      <c r="G28" s="46">
        <v>1</v>
      </c>
      <c r="H28" s="44">
        <v>1</v>
      </c>
      <c r="I28" s="46">
        <v>5</v>
      </c>
      <c r="J28" s="44">
        <v>0</v>
      </c>
      <c r="K28" s="46">
        <v>0</v>
      </c>
      <c r="L28" s="44">
        <v>0</v>
      </c>
      <c r="M28" s="46">
        <v>1</v>
      </c>
      <c r="N28" s="44">
        <f t="shared" si="2"/>
        <v>43</v>
      </c>
      <c r="O28" s="46">
        <f t="shared" si="2"/>
        <v>112</v>
      </c>
      <c r="P28" s="47">
        <f>O28+N28</f>
        <v>155</v>
      </c>
    </row>
    <row r="29" spans="1:16" ht="12.75" customHeight="1">
      <c r="A29" s="1" t="s">
        <v>42</v>
      </c>
      <c r="B29" s="44">
        <v>22</v>
      </c>
      <c r="C29" s="46">
        <v>90</v>
      </c>
      <c r="D29" s="44">
        <v>3</v>
      </c>
      <c r="E29" s="46">
        <v>16</v>
      </c>
      <c r="F29" s="44">
        <v>1</v>
      </c>
      <c r="G29" s="46">
        <v>3</v>
      </c>
      <c r="H29" s="44">
        <v>1</v>
      </c>
      <c r="I29" s="46">
        <v>3</v>
      </c>
      <c r="J29" s="44">
        <v>2</v>
      </c>
      <c r="K29" s="46">
        <v>1</v>
      </c>
      <c r="L29" s="44">
        <v>1</v>
      </c>
      <c r="M29" s="46">
        <v>1</v>
      </c>
      <c r="N29" s="44">
        <f t="shared" si="2"/>
        <v>30</v>
      </c>
      <c r="O29" s="46">
        <f t="shared" si="2"/>
        <v>114</v>
      </c>
      <c r="P29" s="47">
        <f>O29+N29</f>
        <v>144</v>
      </c>
    </row>
    <row r="30" spans="1:16" ht="12.75" customHeight="1">
      <c r="A30" s="1" t="s">
        <v>43</v>
      </c>
      <c r="B30" s="44">
        <v>30</v>
      </c>
      <c r="C30" s="46">
        <v>84</v>
      </c>
      <c r="D30" s="44">
        <v>5</v>
      </c>
      <c r="E30" s="46">
        <v>26</v>
      </c>
      <c r="F30" s="44">
        <v>0</v>
      </c>
      <c r="G30" s="46">
        <v>0</v>
      </c>
      <c r="H30" s="44">
        <v>0</v>
      </c>
      <c r="I30" s="46">
        <v>3</v>
      </c>
      <c r="J30" s="44">
        <v>2</v>
      </c>
      <c r="K30" s="46">
        <v>2</v>
      </c>
      <c r="L30" s="44">
        <v>1</v>
      </c>
      <c r="M30" s="46">
        <v>1</v>
      </c>
      <c r="N30" s="44">
        <f t="shared" si="2"/>
        <v>38</v>
      </c>
      <c r="O30" s="46">
        <f t="shared" si="2"/>
        <v>116</v>
      </c>
      <c r="P30" s="47">
        <f>O30+N30</f>
        <v>154</v>
      </c>
    </row>
    <row r="31" spans="1:16" ht="12.75" customHeight="1">
      <c r="A31" s="1" t="s">
        <v>45</v>
      </c>
      <c r="B31" s="44">
        <v>34</v>
      </c>
      <c r="C31" s="46">
        <v>94</v>
      </c>
      <c r="D31" s="44">
        <v>5</v>
      </c>
      <c r="E31" s="46">
        <v>25</v>
      </c>
      <c r="F31" s="45">
        <v>0</v>
      </c>
      <c r="G31" s="46">
        <v>0</v>
      </c>
      <c r="H31" s="45">
        <v>0</v>
      </c>
      <c r="I31" s="46">
        <v>2</v>
      </c>
      <c r="J31" s="45">
        <v>2</v>
      </c>
      <c r="K31" s="46">
        <v>1</v>
      </c>
      <c r="L31" s="45">
        <v>1</v>
      </c>
      <c r="M31" s="46">
        <v>1</v>
      </c>
      <c r="N31" s="45">
        <f t="shared" si="2"/>
        <v>42</v>
      </c>
      <c r="O31" s="46">
        <f t="shared" si="2"/>
        <v>123</v>
      </c>
      <c r="P31" s="46">
        <f>O31+N31</f>
        <v>165</v>
      </c>
    </row>
    <row r="32" spans="1:16" ht="12.75" customHeight="1">
      <c r="A32" s="1"/>
      <c r="B32" s="14"/>
      <c r="C32" s="15"/>
      <c r="D32" s="14"/>
      <c r="E32" s="15"/>
      <c r="F32" s="23"/>
      <c r="G32" s="15"/>
      <c r="H32" s="23"/>
      <c r="I32" s="15"/>
      <c r="J32" s="23"/>
      <c r="K32" s="15"/>
      <c r="L32" s="23"/>
      <c r="M32" s="15"/>
      <c r="N32" s="23"/>
      <c r="O32" s="15"/>
      <c r="P32" s="15"/>
    </row>
    <row r="33" spans="1:16" ht="10.5" customHeight="1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ht="12.75" customHeight="1">
      <c r="A34" s="31" t="s">
        <v>21</v>
      </c>
    </row>
    <row r="35" spans="1:16" s="29" customFormat="1" ht="12.75" customHeight="1">
      <c r="A35" s="1" t="s">
        <v>14</v>
      </c>
      <c r="B35" s="38" t="s">
        <v>1</v>
      </c>
      <c r="C35" s="39"/>
      <c r="D35" s="38" t="s">
        <v>2</v>
      </c>
      <c r="E35" s="39"/>
      <c r="F35" s="38" t="s">
        <v>3</v>
      </c>
      <c r="G35" s="39"/>
      <c r="H35" s="38" t="s">
        <v>4</v>
      </c>
      <c r="I35" s="39"/>
      <c r="J35" s="38" t="s">
        <v>5</v>
      </c>
      <c r="K35" s="39"/>
      <c r="L35" s="38" t="s">
        <v>6</v>
      </c>
      <c r="M35" s="39"/>
      <c r="N35" s="38" t="s">
        <v>7</v>
      </c>
      <c r="O35" s="39"/>
      <c r="P35" s="33" t="s">
        <v>8</v>
      </c>
    </row>
    <row r="36" spans="1:16" s="29" customFormat="1" ht="12.75" customHeight="1">
      <c r="A36" s="1" t="s">
        <v>15</v>
      </c>
      <c r="B36" s="34" t="s">
        <v>10</v>
      </c>
      <c r="C36" s="37" t="s">
        <v>11</v>
      </c>
      <c r="D36" s="34" t="s">
        <v>10</v>
      </c>
      <c r="E36" s="37" t="s">
        <v>11</v>
      </c>
      <c r="F36" s="34" t="s">
        <v>10</v>
      </c>
      <c r="G36" s="37" t="s">
        <v>11</v>
      </c>
      <c r="H36" s="34" t="s">
        <v>10</v>
      </c>
      <c r="I36" s="37" t="s">
        <v>11</v>
      </c>
      <c r="J36" s="34" t="s">
        <v>10</v>
      </c>
      <c r="K36" s="37" t="s">
        <v>11</v>
      </c>
      <c r="L36" s="34" t="s">
        <v>10</v>
      </c>
      <c r="M36" s="37" t="s">
        <v>11</v>
      </c>
      <c r="N36" s="34" t="s">
        <v>10</v>
      </c>
      <c r="O36" s="37" t="s">
        <v>11</v>
      </c>
      <c r="P36" s="35" t="s">
        <v>7</v>
      </c>
    </row>
    <row r="37" spans="1:16" ht="12.75" customHeight="1">
      <c r="A37" s="1"/>
      <c r="B37" s="9"/>
      <c r="C37" s="10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11"/>
    </row>
    <row r="38" spans="1:16" ht="12.75" customHeight="1">
      <c r="A38" s="1" t="s">
        <v>12</v>
      </c>
      <c r="B38" s="44">
        <v>0</v>
      </c>
      <c r="C38" s="46">
        <v>0</v>
      </c>
      <c r="D38" s="44">
        <v>0</v>
      </c>
      <c r="E38" s="46">
        <v>0</v>
      </c>
      <c r="F38" s="45">
        <v>0</v>
      </c>
      <c r="G38" s="46">
        <v>0</v>
      </c>
      <c r="H38" s="45">
        <v>0</v>
      </c>
      <c r="I38" s="46">
        <v>0</v>
      </c>
      <c r="J38" s="45">
        <v>0</v>
      </c>
      <c r="K38" s="46">
        <v>0</v>
      </c>
      <c r="L38" s="45">
        <v>0</v>
      </c>
      <c r="M38" s="46">
        <v>0</v>
      </c>
      <c r="N38" s="44">
        <f aca="true" t="shared" si="3" ref="N38:O40">L38+J38+H38+F38+D38+B38</f>
        <v>0</v>
      </c>
      <c r="O38" s="46">
        <f t="shared" si="3"/>
        <v>0</v>
      </c>
      <c r="P38" s="47">
        <f>O38+N38</f>
        <v>0</v>
      </c>
    </row>
    <row r="39" spans="1:16" ht="12.75" customHeight="1">
      <c r="A39" s="1" t="s">
        <v>13</v>
      </c>
      <c r="B39" s="44">
        <v>0</v>
      </c>
      <c r="C39" s="46">
        <v>0</v>
      </c>
      <c r="D39" s="44">
        <v>0</v>
      </c>
      <c r="E39" s="46">
        <v>0</v>
      </c>
      <c r="F39" s="44">
        <v>0</v>
      </c>
      <c r="G39" s="46">
        <v>0</v>
      </c>
      <c r="H39" s="44">
        <v>0</v>
      </c>
      <c r="I39" s="46">
        <v>0</v>
      </c>
      <c r="J39" s="44">
        <v>0</v>
      </c>
      <c r="K39" s="46">
        <v>0</v>
      </c>
      <c r="L39" s="44">
        <v>0</v>
      </c>
      <c r="M39" s="46">
        <v>0</v>
      </c>
      <c r="N39" s="44">
        <f t="shared" si="3"/>
        <v>0</v>
      </c>
      <c r="O39" s="46">
        <f t="shared" si="3"/>
        <v>0</v>
      </c>
      <c r="P39" s="47">
        <f>O39+N39</f>
        <v>0</v>
      </c>
    </row>
    <row r="40" spans="1:16" ht="12.75" customHeight="1">
      <c r="A40" s="1" t="s">
        <v>42</v>
      </c>
      <c r="B40" s="44">
        <v>0</v>
      </c>
      <c r="C40" s="46">
        <v>0</v>
      </c>
      <c r="D40" s="44">
        <v>0</v>
      </c>
      <c r="E40" s="46">
        <v>0</v>
      </c>
      <c r="F40" s="44">
        <v>0</v>
      </c>
      <c r="G40" s="46">
        <v>0</v>
      </c>
      <c r="H40" s="44">
        <v>0</v>
      </c>
      <c r="I40" s="46">
        <v>0</v>
      </c>
      <c r="J40" s="44">
        <v>0</v>
      </c>
      <c r="K40" s="46">
        <v>0</v>
      </c>
      <c r="L40" s="44">
        <v>0</v>
      </c>
      <c r="M40" s="46">
        <v>0</v>
      </c>
      <c r="N40" s="44">
        <f t="shared" si="3"/>
        <v>0</v>
      </c>
      <c r="O40" s="46">
        <f t="shared" si="3"/>
        <v>0</v>
      </c>
      <c r="P40" s="47">
        <f>O40+N40</f>
        <v>0</v>
      </c>
    </row>
    <row r="41" spans="1:16" ht="12.75" customHeight="1">
      <c r="A41" s="1" t="s">
        <v>43</v>
      </c>
      <c r="B41" s="44">
        <v>6</v>
      </c>
      <c r="C41" s="46">
        <v>14</v>
      </c>
      <c r="D41" s="44">
        <v>1</v>
      </c>
      <c r="E41" s="46">
        <v>2</v>
      </c>
      <c r="F41" s="44">
        <v>0</v>
      </c>
      <c r="G41" s="46">
        <v>1</v>
      </c>
      <c r="H41" s="44">
        <v>0</v>
      </c>
      <c r="I41" s="46">
        <v>0</v>
      </c>
      <c r="J41" s="44">
        <v>1</v>
      </c>
      <c r="K41" s="46">
        <v>0</v>
      </c>
      <c r="L41" s="44">
        <v>0</v>
      </c>
      <c r="M41" s="46">
        <v>0</v>
      </c>
      <c r="N41" s="44">
        <f>L41+J41+H41+F41+D41+B41</f>
        <v>8</v>
      </c>
      <c r="O41" s="46">
        <f>M41+K41+I41+G41+E41+C41</f>
        <v>17</v>
      </c>
      <c r="P41" s="47">
        <f>O41+N41</f>
        <v>25</v>
      </c>
    </row>
    <row r="42" spans="1:16" ht="12.75" customHeight="1">
      <c r="A42" s="1" t="s">
        <v>45</v>
      </c>
      <c r="B42" s="44">
        <v>13</v>
      </c>
      <c r="C42" s="46">
        <v>14</v>
      </c>
      <c r="D42" s="44">
        <v>0</v>
      </c>
      <c r="E42" s="46">
        <v>2</v>
      </c>
      <c r="F42" s="45">
        <v>0</v>
      </c>
      <c r="G42" s="46">
        <v>1</v>
      </c>
      <c r="H42" s="45">
        <v>0</v>
      </c>
      <c r="I42" s="46">
        <v>0</v>
      </c>
      <c r="J42" s="45">
        <v>0</v>
      </c>
      <c r="K42" s="46">
        <v>0</v>
      </c>
      <c r="L42" s="45">
        <v>0</v>
      </c>
      <c r="M42" s="46">
        <v>0</v>
      </c>
      <c r="N42" s="45">
        <f>L42+J42+H42+F42+D42+B42</f>
        <v>13</v>
      </c>
      <c r="O42" s="46">
        <f>M42+K42+I42+G42+E42+C42</f>
        <v>17</v>
      </c>
      <c r="P42" s="46">
        <f>O42+N42</f>
        <v>30</v>
      </c>
    </row>
    <row r="43" spans="1:16" ht="12.75" customHeight="1">
      <c r="A43" s="1"/>
      <c r="B43" s="14"/>
      <c r="C43" s="15"/>
      <c r="D43" s="14"/>
      <c r="E43" s="15"/>
      <c r="F43" s="23"/>
      <c r="G43" s="15"/>
      <c r="H43" s="23"/>
      <c r="I43" s="15"/>
      <c r="J43" s="23"/>
      <c r="K43" s="15"/>
      <c r="L43" s="23"/>
      <c r="M43" s="15"/>
      <c r="N43" s="23"/>
      <c r="O43" s="15"/>
      <c r="P43" s="15"/>
    </row>
    <row r="44" spans="1:16" ht="10.5" customHeight="1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135" spans="1:16" s="13" customFormat="1" ht="10.5" customHeight="1">
      <c r="A135" s="2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57" spans="1:16" s="13" customFormat="1" ht="10.5" customHeight="1">
      <c r="A157" s="2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79" spans="1:16" s="13" customFormat="1" ht="10.5" customHeight="1">
      <c r="A179" s="2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201" spans="1:16" s="13" customFormat="1" ht="10.5" customHeight="1">
      <c r="A201" s="2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12" spans="1:16" s="13" customFormat="1" ht="10.5" customHeight="1">
      <c r="A212" s="2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</sheetData>
  <printOptions horizontalCentered="1"/>
  <pageMargins left="0.25" right="0.25" top="0.5" bottom="0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workbookViewId="0" topLeftCell="A3">
      <selection activeCell="N22" sqref="N22"/>
    </sheetView>
  </sheetViews>
  <sheetFormatPr defaultColWidth="9.140625" defaultRowHeight="10.5" customHeight="1"/>
  <cols>
    <col min="1" max="1" width="18.7109375" style="29" customWidth="1"/>
    <col min="2" max="15" width="7.28125" style="2" customWidth="1"/>
    <col min="16" max="16384" width="9.140625" style="2" customWidth="1"/>
  </cols>
  <sheetData>
    <row r="1" ht="12.75" customHeight="1">
      <c r="A1" s="20" t="s">
        <v>36</v>
      </c>
    </row>
    <row r="2" ht="12.75" customHeight="1">
      <c r="A2" s="20"/>
    </row>
    <row r="3" spans="1:16" s="29" customFormat="1" ht="12.75" customHeight="1">
      <c r="A3" s="18"/>
      <c r="B3" s="38" t="s">
        <v>1</v>
      </c>
      <c r="C3" s="39"/>
      <c r="D3" s="38" t="s">
        <v>2</v>
      </c>
      <c r="E3" s="39"/>
      <c r="F3" s="38" t="s">
        <v>3</v>
      </c>
      <c r="G3" s="39"/>
      <c r="H3" s="38" t="s">
        <v>4</v>
      </c>
      <c r="I3" s="39"/>
      <c r="J3" s="38" t="s">
        <v>5</v>
      </c>
      <c r="K3" s="39"/>
      <c r="L3" s="38" t="s">
        <v>6</v>
      </c>
      <c r="M3" s="39"/>
      <c r="N3" s="38" t="s">
        <v>7</v>
      </c>
      <c r="O3" s="39"/>
      <c r="P3" s="33" t="s">
        <v>8</v>
      </c>
    </row>
    <row r="4" spans="1:16" s="29" customFormat="1" ht="12.75" customHeight="1">
      <c r="A4" s="1" t="s">
        <v>9</v>
      </c>
      <c r="B4" s="34" t="s">
        <v>10</v>
      </c>
      <c r="C4" s="37" t="s">
        <v>11</v>
      </c>
      <c r="D4" s="34" t="s">
        <v>10</v>
      </c>
      <c r="E4" s="37" t="s">
        <v>11</v>
      </c>
      <c r="F4" s="34" t="s">
        <v>10</v>
      </c>
      <c r="G4" s="37" t="s">
        <v>11</v>
      </c>
      <c r="H4" s="34" t="s">
        <v>10</v>
      </c>
      <c r="I4" s="37" t="s">
        <v>11</v>
      </c>
      <c r="J4" s="34" t="s">
        <v>10</v>
      </c>
      <c r="K4" s="37" t="s">
        <v>11</v>
      </c>
      <c r="L4" s="34" t="s">
        <v>10</v>
      </c>
      <c r="M4" s="37" t="s">
        <v>11</v>
      </c>
      <c r="N4" s="34" t="s">
        <v>10</v>
      </c>
      <c r="O4" s="37" t="s">
        <v>11</v>
      </c>
      <c r="P4" s="35" t="s">
        <v>7</v>
      </c>
    </row>
    <row r="5" spans="1:16" ht="12.75" customHeight="1">
      <c r="A5" s="18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2"/>
    </row>
    <row r="6" spans="1:16" ht="12.75" customHeight="1">
      <c r="A6" s="1" t="s">
        <v>12</v>
      </c>
      <c r="B6" s="44">
        <v>12</v>
      </c>
      <c r="C6" s="46">
        <v>8</v>
      </c>
      <c r="D6" s="44">
        <v>1</v>
      </c>
      <c r="E6" s="46">
        <v>3</v>
      </c>
      <c r="F6" s="44">
        <v>0</v>
      </c>
      <c r="G6" s="46">
        <v>1</v>
      </c>
      <c r="H6" s="44">
        <v>0</v>
      </c>
      <c r="I6" s="46">
        <v>1</v>
      </c>
      <c r="J6" s="44">
        <v>0</v>
      </c>
      <c r="K6" s="46">
        <v>0</v>
      </c>
      <c r="L6" s="44">
        <v>1</v>
      </c>
      <c r="M6" s="46">
        <v>1</v>
      </c>
      <c r="N6" s="44">
        <f aca="true" t="shared" si="0" ref="N6:O10">L6+J6+H6+F6+D6+B6</f>
        <v>14</v>
      </c>
      <c r="O6" s="46">
        <f t="shared" si="0"/>
        <v>14</v>
      </c>
      <c r="P6" s="47">
        <f>O6+N6</f>
        <v>28</v>
      </c>
    </row>
    <row r="7" spans="1:16" ht="12.75" customHeight="1">
      <c r="A7" s="1" t="s">
        <v>13</v>
      </c>
      <c r="B7" s="44">
        <v>16</v>
      </c>
      <c r="C7" s="46">
        <v>11</v>
      </c>
      <c r="D7" s="44">
        <v>1</v>
      </c>
      <c r="E7" s="46">
        <v>1</v>
      </c>
      <c r="F7" s="44">
        <v>0</v>
      </c>
      <c r="G7" s="46">
        <v>0</v>
      </c>
      <c r="H7" s="44">
        <v>1</v>
      </c>
      <c r="I7" s="46">
        <v>0</v>
      </c>
      <c r="J7" s="44">
        <v>0</v>
      </c>
      <c r="K7" s="46">
        <v>0</v>
      </c>
      <c r="L7" s="44">
        <v>1</v>
      </c>
      <c r="M7" s="46">
        <v>0</v>
      </c>
      <c r="N7" s="44">
        <f t="shared" si="0"/>
        <v>19</v>
      </c>
      <c r="O7" s="46">
        <f t="shared" si="0"/>
        <v>12</v>
      </c>
      <c r="P7" s="47">
        <f>O7+N7</f>
        <v>31</v>
      </c>
    </row>
    <row r="8" spans="1:16" ht="12.75" customHeight="1">
      <c r="A8" s="1" t="s">
        <v>42</v>
      </c>
      <c r="B8" s="44">
        <v>8</v>
      </c>
      <c r="C8" s="46">
        <v>10</v>
      </c>
      <c r="D8" s="44">
        <v>0</v>
      </c>
      <c r="E8" s="46">
        <v>2</v>
      </c>
      <c r="F8" s="44">
        <v>0</v>
      </c>
      <c r="G8" s="46">
        <v>0</v>
      </c>
      <c r="H8" s="44">
        <v>0</v>
      </c>
      <c r="I8" s="46">
        <v>0</v>
      </c>
      <c r="J8" s="44">
        <v>0</v>
      </c>
      <c r="K8" s="46">
        <v>1</v>
      </c>
      <c r="L8" s="44">
        <v>0</v>
      </c>
      <c r="M8" s="46">
        <v>0</v>
      </c>
      <c r="N8" s="44">
        <f t="shared" si="0"/>
        <v>8</v>
      </c>
      <c r="O8" s="46">
        <f t="shared" si="0"/>
        <v>13</v>
      </c>
      <c r="P8" s="47">
        <f>O8+N8</f>
        <v>21</v>
      </c>
    </row>
    <row r="9" spans="1:16" ht="12.75" customHeight="1">
      <c r="A9" s="1" t="s">
        <v>43</v>
      </c>
      <c r="B9" s="44">
        <v>14</v>
      </c>
      <c r="C9" s="46">
        <v>13</v>
      </c>
      <c r="D9" s="44">
        <v>2</v>
      </c>
      <c r="E9" s="46">
        <v>2</v>
      </c>
      <c r="F9" s="44">
        <v>0</v>
      </c>
      <c r="G9" s="46">
        <v>0</v>
      </c>
      <c r="H9" s="44">
        <v>0</v>
      </c>
      <c r="I9" s="46">
        <v>1</v>
      </c>
      <c r="J9" s="44">
        <v>0</v>
      </c>
      <c r="K9" s="46">
        <v>0</v>
      </c>
      <c r="L9" s="44">
        <v>1</v>
      </c>
      <c r="M9" s="46">
        <v>0</v>
      </c>
      <c r="N9" s="44">
        <f t="shared" si="0"/>
        <v>17</v>
      </c>
      <c r="O9" s="46">
        <f t="shared" si="0"/>
        <v>16</v>
      </c>
      <c r="P9" s="47">
        <f>O9+N9</f>
        <v>33</v>
      </c>
    </row>
    <row r="10" spans="1:16" ht="12.75" customHeight="1">
      <c r="A10" s="1" t="s">
        <v>45</v>
      </c>
      <c r="B10" s="44">
        <v>16</v>
      </c>
      <c r="C10" s="46">
        <v>19</v>
      </c>
      <c r="D10" s="44">
        <v>7</v>
      </c>
      <c r="E10" s="46">
        <v>8</v>
      </c>
      <c r="F10" s="44">
        <v>1</v>
      </c>
      <c r="G10" s="46">
        <v>0</v>
      </c>
      <c r="H10" s="44">
        <v>2</v>
      </c>
      <c r="I10" s="46">
        <v>2</v>
      </c>
      <c r="J10" s="44">
        <v>0</v>
      </c>
      <c r="K10" s="46">
        <v>0</v>
      </c>
      <c r="L10" s="44">
        <v>4</v>
      </c>
      <c r="M10" s="46">
        <v>1</v>
      </c>
      <c r="N10" s="44">
        <f t="shared" si="0"/>
        <v>30</v>
      </c>
      <c r="O10" s="46">
        <f t="shared" si="0"/>
        <v>30</v>
      </c>
      <c r="P10" s="47">
        <f>O10+N10</f>
        <v>60</v>
      </c>
    </row>
    <row r="11" spans="2:16" ht="12.75" customHeight="1"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6"/>
    </row>
    <row r="12" ht="12.75" customHeight="1"/>
    <row r="13" ht="12.75" customHeight="1"/>
    <row r="14" ht="12.75" customHeight="1">
      <c r="A14" s="1" t="s">
        <v>16</v>
      </c>
    </row>
    <row r="15" spans="1:16" s="29" customFormat="1" ht="12.75" customHeight="1">
      <c r="A15" s="1" t="s">
        <v>14</v>
      </c>
      <c r="B15" s="38" t="s">
        <v>1</v>
      </c>
      <c r="C15" s="39"/>
      <c r="D15" s="38" t="s">
        <v>2</v>
      </c>
      <c r="E15" s="39"/>
      <c r="F15" s="38" t="s">
        <v>3</v>
      </c>
      <c r="G15" s="39"/>
      <c r="H15" s="38" t="s">
        <v>4</v>
      </c>
      <c r="I15" s="39"/>
      <c r="J15" s="38" t="s">
        <v>5</v>
      </c>
      <c r="K15" s="39"/>
      <c r="L15" s="38" t="s">
        <v>6</v>
      </c>
      <c r="M15" s="39"/>
      <c r="N15" s="38" t="s">
        <v>7</v>
      </c>
      <c r="O15" s="39"/>
      <c r="P15" s="33" t="s">
        <v>8</v>
      </c>
    </row>
    <row r="16" spans="1:16" s="29" customFormat="1" ht="12.75" customHeight="1">
      <c r="A16" s="1" t="s">
        <v>15</v>
      </c>
      <c r="B16" s="34" t="s">
        <v>10</v>
      </c>
      <c r="C16" s="37" t="s">
        <v>11</v>
      </c>
      <c r="D16" s="34" t="s">
        <v>10</v>
      </c>
      <c r="E16" s="37" t="s">
        <v>11</v>
      </c>
      <c r="F16" s="34" t="s">
        <v>10</v>
      </c>
      <c r="G16" s="37" t="s">
        <v>11</v>
      </c>
      <c r="H16" s="34" t="s">
        <v>10</v>
      </c>
      <c r="I16" s="37" t="s">
        <v>11</v>
      </c>
      <c r="J16" s="34" t="s">
        <v>10</v>
      </c>
      <c r="K16" s="37" t="s">
        <v>11</v>
      </c>
      <c r="L16" s="34" t="s">
        <v>10</v>
      </c>
      <c r="M16" s="37" t="s">
        <v>11</v>
      </c>
      <c r="N16" s="34" t="s">
        <v>10</v>
      </c>
      <c r="O16" s="37" t="s">
        <v>11</v>
      </c>
      <c r="P16" s="35" t="s">
        <v>7</v>
      </c>
    </row>
    <row r="17" spans="1:16" ht="12.75" customHeight="1">
      <c r="A17" s="1"/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11"/>
    </row>
    <row r="18" spans="1:16" ht="12.75" customHeight="1">
      <c r="A18" s="1" t="s">
        <v>12</v>
      </c>
      <c r="B18" s="44">
        <v>53</v>
      </c>
      <c r="C18" s="46">
        <v>32</v>
      </c>
      <c r="D18" s="44">
        <v>11</v>
      </c>
      <c r="E18" s="46">
        <v>10</v>
      </c>
      <c r="F18" s="44">
        <v>0</v>
      </c>
      <c r="G18" s="46">
        <v>0</v>
      </c>
      <c r="H18" s="44">
        <v>1</v>
      </c>
      <c r="I18" s="46">
        <v>2</v>
      </c>
      <c r="J18" s="44">
        <v>0</v>
      </c>
      <c r="K18" s="46">
        <v>1</v>
      </c>
      <c r="L18" s="44">
        <v>3</v>
      </c>
      <c r="M18" s="46">
        <v>1</v>
      </c>
      <c r="N18" s="44">
        <f aca="true" t="shared" si="1" ref="N18:O22">L18+J18+H18+F18+D18+B18</f>
        <v>68</v>
      </c>
      <c r="O18" s="46">
        <f t="shared" si="1"/>
        <v>46</v>
      </c>
      <c r="P18" s="47">
        <f>O18+N18</f>
        <v>114</v>
      </c>
    </row>
    <row r="19" spans="1:16" ht="12.75" customHeight="1">
      <c r="A19" s="1" t="s">
        <v>13</v>
      </c>
      <c r="B19" s="44">
        <v>52</v>
      </c>
      <c r="C19" s="46">
        <v>33</v>
      </c>
      <c r="D19" s="44">
        <v>11</v>
      </c>
      <c r="E19" s="46">
        <v>13</v>
      </c>
      <c r="F19" s="44">
        <v>0</v>
      </c>
      <c r="G19" s="46">
        <v>1</v>
      </c>
      <c r="H19" s="44">
        <v>1</v>
      </c>
      <c r="I19" s="46">
        <v>1</v>
      </c>
      <c r="J19" s="44">
        <v>1</v>
      </c>
      <c r="K19" s="46">
        <v>1</v>
      </c>
      <c r="L19" s="44">
        <v>1</v>
      </c>
      <c r="M19" s="46">
        <v>0</v>
      </c>
      <c r="N19" s="44">
        <f t="shared" si="1"/>
        <v>66</v>
      </c>
      <c r="O19" s="46">
        <f t="shared" si="1"/>
        <v>49</v>
      </c>
      <c r="P19" s="47">
        <f>O19+N19</f>
        <v>115</v>
      </c>
    </row>
    <row r="20" spans="1:16" s="13" customFormat="1" ht="12.75" customHeight="1">
      <c r="A20" s="17" t="s">
        <v>42</v>
      </c>
      <c r="B20" s="44">
        <v>58</v>
      </c>
      <c r="C20" s="46">
        <v>33</v>
      </c>
      <c r="D20" s="44">
        <v>8</v>
      </c>
      <c r="E20" s="46">
        <v>21</v>
      </c>
      <c r="F20" s="44">
        <v>1</v>
      </c>
      <c r="G20" s="46">
        <v>0</v>
      </c>
      <c r="H20" s="44">
        <v>1</v>
      </c>
      <c r="I20" s="46">
        <v>3</v>
      </c>
      <c r="J20" s="44">
        <v>0</v>
      </c>
      <c r="K20" s="46">
        <v>2</v>
      </c>
      <c r="L20" s="44">
        <v>4</v>
      </c>
      <c r="M20" s="46">
        <v>1</v>
      </c>
      <c r="N20" s="44">
        <f t="shared" si="1"/>
        <v>72</v>
      </c>
      <c r="O20" s="46">
        <f t="shared" si="1"/>
        <v>60</v>
      </c>
      <c r="P20" s="47">
        <f>O20+N20</f>
        <v>132</v>
      </c>
    </row>
    <row r="21" spans="1:16" ht="12.75" customHeight="1">
      <c r="A21" s="1" t="s">
        <v>43</v>
      </c>
      <c r="B21" s="44">
        <v>84</v>
      </c>
      <c r="C21" s="46">
        <v>43</v>
      </c>
      <c r="D21" s="44">
        <v>16</v>
      </c>
      <c r="E21" s="46">
        <v>22</v>
      </c>
      <c r="F21" s="44">
        <v>3</v>
      </c>
      <c r="G21" s="46">
        <v>0</v>
      </c>
      <c r="H21" s="44">
        <v>4</v>
      </c>
      <c r="I21" s="46">
        <v>7</v>
      </c>
      <c r="J21" s="44">
        <v>3</v>
      </c>
      <c r="K21" s="46">
        <v>1</v>
      </c>
      <c r="L21" s="44">
        <v>6</v>
      </c>
      <c r="M21" s="46">
        <v>1</v>
      </c>
      <c r="N21" s="44">
        <f t="shared" si="1"/>
        <v>116</v>
      </c>
      <c r="O21" s="46">
        <f t="shared" si="1"/>
        <v>74</v>
      </c>
      <c r="P21" s="47">
        <f>O21+N21</f>
        <v>190</v>
      </c>
    </row>
    <row r="22" spans="1:16" ht="12.75" customHeight="1">
      <c r="A22" s="1" t="s">
        <v>45</v>
      </c>
      <c r="B22" s="44">
        <v>106</v>
      </c>
      <c r="C22" s="45">
        <v>65</v>
      </c>
      <c r="D22" s="44">
        <v>26</v>
      </c>
      <c r="E22" s="45">
        <v>36</v>
      </c>
      <c r="F22" s="44">
        <v>0</v>
      </c>
      <c r="G22" s="45">
        <v>1</v>
      </c>
      <c r="H22" s="44">
        <v>8</v>
      </c>
      <c r="I22" s="45">
        <v>11</v>
      </c>
      <c r="J22" s="44">
        <v>1</v>
      </c>
      <c r="K22" s="45">
        <v>1</v>
      </c>
      <c r="L22" s="44">
        <v>10</v>
      </c>
      <c r="M22" s="45">
        <v>3</v>
      </c>
      <c r="N22" s="44">
        <f t="shared" si="1"/>
        <v>151</v>
      </c>
      <c r="O22" s="45">
        <f t="shared" si="1"/>
        <v>117</v>
      </c>
      <c r="P22" s="47">
        <f>O22+N22</f>
        <v>268</v>
      </c>
    </row>
    <row r="23" spans="2:17" ht="12.75" customHeight="1">
      <c r="B23" s="14"/>
      <c r="C23" s="23"/>
      <c r="D23" s="14"/>
      <c r="E23" s="23"/>
      <c r="F23" s="14"/>
      <c r="G23" s="23"/>
      <c r="H23" s="14"/>
      <c r="I23" s="23"/>
      <c r="J23" s="14"/>
      <c r="K23" s="23"/>
      <c r="L23" s="14"/>
      <c r="M23" s="23"/>
      <c r="N23" s="14"/>
      <c r="O23" s="23"/>
      <c r="P23" s="16"/>
      <c r="Q23"/>
    </row>
    <row r="24" ht="10.5" customHeight="1">
      <c r="Q24"/>
    </row>
    <row r="25" ht="10.5"/>
    <row r="26" ht="10.5"/>
    <row r="28" ht="10.5"/>
    <row r="43" spans="1:16" s="13" customFormat="1" ht="10.5" customHeight="1">
      <c r="A43" s="2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7" ht="10.5"/>
    <row r="48" ht="10.5"/>
    <row r="50" ht="10.5"/>
    <row r="65" spans="1:16" s="13" customFormat="1" ht="10.5" customHeight="1">
      <c r="A65" s="2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8" ht="10.5"/>
    <row r="69" ht="10.5"/>
    <row r="70" ht="10.5"/>
    <row r="72" ht="10.5"/>
    <row r="79" ht="10.5"/>
    <row r="87" spans="1:16" s="13" customFormat="1" ht="10.5" customHeight="1">
      <c r="A87" s="2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90" ht="10.5"/>
    <row r="98" spans="1:16" s="13" customFormat="1" ht="10.5" customHeight="1">
      <c r="A98" s="2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101" ht="10.5"/>
    <row r="102" ht="10.5"/>
    <row r="103" ht="10.5"/>
    <row r="105" ht="10.5"/>
    <row r="113" ht="10.5"/>
    <row r="115" ht="10.5"/>
    <row r="122" ht="10.5"/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B1">
      <selection activeCell="E10" sqref="E10"/>
    </sheetView>
  </sheetViews>
  <sheetFormatPr defaultColWidth="9.140625" defaultRowHeight="12.75"/>
  <cols>
    <col min="1" max="1" width="25.7109375" style="29" customWidth="1"/>
    <col min="2" max="8" width="12.7109375" style="2" customWidth="1"/>
    <col min="9" max="16384" width="9.140625" style="2" customWidth="1"/>
  </cols>
  <sheetData>
    <row r="1" spans="1:8" ht="12.75" customHeight="1">
      <c r="A1" s="20" t="s">
        <v>36</v>
      </c>
      <c r="B1" s="13"/>
      <c r="C1" s="13"/>
      <c r="D1" s="13"/>
      <c r="E1" s="13"/>
      <c r="F1" s="13"/>
      <c r="G1" s="13"/>
      <c r="H1" s="13"/>
    </row>
    <row r="2" ht="12.75" customHeight="1"/>
    <row r="3" ht="12.75" customHeight="1">
      <c r="A3" s="1" t="s">
        <v>16</v>
      </c>
    </row>
    <row r="4" spans="1:4" s="29" customFormat="1" ht="12.75" customHeight="1">
      <c r="A4" s="1" t="s">
        <v>14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2"/>
      <c r="C5" s="12"/>
      <c r="D5" s="12"/>
    </row>
    <row r="6" spans="1:4" ht="12.75" customHeight="1">
      <c r="A6" s="1" t="s">
        <v>12</v>
      </c>
      <c r="B6" s="11">
        <v>114</v>
      </c>
      <c r="C6" s="11">
        <v>106</v>
      </c>
      <c r="D6" s="11">
        <v>58</v>
      </c>
    </row>
    <row r="7" spans="1:4" ht="12.75" customHeight="1">
      <c r="A7" s="1" t="s">
        <v>13</v>
      </c>
      <c r="B7" s="11">
        <v>115</v>
      </c>
      <c r="C7" s="11">
        <v>125</v>
      </c>
      <c r="D7" s="11">
        <v>69</v>
      </c>
    </row>
    <row r="8" spans="1:4" ht="12.75" customHeight="1">
      <c r="A8" s="1" t="s">
        <v>42</v>
      </c>
      <c r="B8" s="11">
        <v>132</v>
      </c>
      <c r="C8" s="11">
        <v>130</v>
      </c>
      <c r="D8" s="11">
        <v>94</v>
      </c>
    </row>
    <row r="9" spans="1:4" ht="12.75" customHeight="1">
      <c r="A9" s="1" t="s">
        <v>43</v>
      </c>
      <c r="B9" s="11">
        <v>190</v>
      </c>
      <c r="C9" s="11">
        <v>206</v>
      </c>
      <c r="D9" s="11">
        <v>152</v>
      </c>
    </row>
    <row r="10" spans="1:4" ht="12.75" customHeight="1">
      <c r="A10" s="1" t="s">
        <v>45</v>
      </c>
      <c r="B10" s="11">
        <f>MIS!P22</f>
        <v>268</v>
      </c>
      <c r="C10" s="11">
        <v>280</v>
      </c>
      <c r="D10" s="11">
        <v>183</v>
      </c>
    </row>
    <row r="11" spans="1:4" ht="12.75" customHeight="1">
      <c r="A11" s="1"/>
      <c r="B11" s="8"/>
      <c r="C11" s="8"/>
      <c r="D11" s="8"/>
    </row>
    <row r="12" ht="12.75" customHeight="1">
      <c r="A12" s="18"/>
    </row>
    <row r="13" ht="12.75" customHeight="1"/>
    <row r="14" spans="1:8" s="29" customFormat="1" ht="12.75" customHeight="1">
      <c r="A14" s="1" t="s">
        <v>20</v>
      </c>
      <c r="B14" s="32" t="s">
        <v>16</v>
      </c>
      <c r="C14" s="32" t="s">
        <v>16</v>
      </c>
      <c r="D14" s="32" t="s">
        <v>7</v>
      </c>
      <c r="E14" s="32" t="s">
        <v>21</v>
      </c>
      <c r="F14" s="32" t="s">
        <v>21</v>
      </c>
      <c r="G14" s="33" t="s">
        <v>7</v>
      </c>
      <c r="H14" s="33" t="s">
        <v>8</v>
      </c>
    </row>
    <row r="15" spans="1:8" s="29" customFormat="1" ht="12.75" customHeight="1">
      <c r="A15" s="1"/>
      <c r="B15" s="34" t="s">
        <v>22</v>
      </c>
      <c r="C15" s="34" t="s">
        <v>23</v>
      </c>
      <c r="D15" s="34" t="s">
        <v>16</v>
      </c>
      <c r="E15" s="34" t="s">
        <v>24</v>
      </c>
      <c r="F15" s="34" t="s">
        <v>25</v>
      </c>
      <c r="G15" s="35" t="s">
        <v>21</v>
      </c>
      <c r="H15" s="35" t="s">
        <v>7</v>
      </c>
    </row>
    <row r="16" spans="2:8" ht="12.75" customHeight="1">
      <c r="B16" s="3"/>
      <c r="C16" s="3"/>
      <c r="D16" s="3"/>
      <c r="E16" s="3"/>
      <c r="F16" s="3"/>
      <c r="G16" s="3"/>
      <c r="H16" s="12"/>
    </row>
    <row r="17" spans="1:8" ht="12.75" customHeight="1">
      <c r="A17" s="1" t="s">
        <v>12</v>
      </c>
      <c r="B17" s="49">
        <v>997</v>
      </c>
      <c r="C17" s="49">
        <v>1119</v>
      </c>
      <c r="D17" s="49">
        <f>C17+B17</f>
        <v>2116</v>
      </c>
      <c r="E17" s="49">
        <v>126</v>
      </c>
      <c r="F17" s="49">
        <v>0</v>
      </c>
      <c r="G17" s="49">
        <f>F17+E17</f>
        <v>126</v>
      </c>
      <c r="H17" s="51">
        <f>G17+D17</f>
        <v>2242</v>
      </c>
    </row>
    <row r="18" spans="1:8" ht="12.75" customHeight="1">
      <c r="A18" s="1" t="s">
        <v>13</v>
      </c>
      <c r="B18" s="49">
        <v>1062</v>
      </c>
      <c r="C18" s="49">
        <v>981</v>
      </c>
      <c r="D18" s="49">
        <f>C18+B18</f>
        <v>2043</v>
      </c>
      <c r="E18" s="49">
        <v>171</v>
      </c>
      <c r="F18" s="49">
        <v>0</v>
      </c>
      <c r="G18" s="49">
        <f>F18+E18</f>
        <v>171</v>
      </c>
      <c r="H18" s="51">
        <f>G18+D18</f>
        <v>2214</v>
      </c>
    </row>
    <row r="19" spans="1:8" ht="12.75" customHeight="1">
      <c r="A19" s="1" t="s">
        <v>42</v>
      </c>
      <c r="B19" s="49">
        <v>1274.3</v>
      </c>
      <c r="C19" s="49">
        <v>1170</v>
      </c>
      <c r="D19" s="49">
        <f>C19+B19</f>
        <v>2444.3</v>
      </c>
      <c r="E19" s="49">
        <v>192</v>
      </c>
      <c r="F19" s="49">
        <v>0</v>
      </c>
      <c r="G19" s="49">
        <f>F19+E19</f>
        <v>192</v>
      </c>
      <c r="H19" s="51">
        <f>G19+D19</f>
        <v>2636.3</v>
      </c>
    </row>
    <row r="20" spans="1:8" ht="12.75" customHeight="1">
      <c r="A20" s="1" t="s">
        <v>43</v>
      </c>
      <c r="B20" s="49">
        <v>1831</v>
      </c>
      <c r="C20" s="49">
        <v>1560</v>
      </c>
      <c r="D20" s="49">
        <f>C20+B20</f>
        <v>3391</v>
      </c>
      <c r="E20" s="49">
        <v>237</v>
      </c>
      <c r="F20" s="49">
        <v>0</v>
      </c>
      <c r="G20" s="49">
        <f>F20+E20</f>
        <v>237</v>
      </c>
      <c r="H20" s="51">
        <f>G20+D20</f>
        <v>3628</v>
      </c>
    </row>
    <row r="21" spans="1:8" ht="12.75" customHeight="1">
      <c r="A21" s="1" t="s">
        <v>45</v>
      </c>
      <c r="B21" s="49">
        <v>1997</v>
      </c>
      <c r="C21" s="49">
        <v>2433</v>
      </c>
      <c r="D21" s="49">
        <f>C21+B21</f>
        <v>4430</v>
      </c>
      <c r="E21" s="49">
        <v>255</v>
      </c>
      <c r="F21" s="49">
        <v>0</v>
      </c>
      <c r="G21" s="49">
        <f>F21+E21</f>
        <v>255</v>
      </c>
      <c r="H21" s="51">
        <f>G21+D21</f>
        <v>4685</v>
      </c>
    </row>
    <row r="22" spans="1:8" ht="12.75" customHeight="1">
      <c r="A22" s="18"/>
      <c r="B22" s="14"/>
      <c r="C22" s="14"/>
      <c r="D22" s="14"/>
      <c r="E22" s="14"/>
      <c r="F22" s="14"/>
      <c r="G22" s="14"/>
      <c r="H22" s="16"/>
    </row>
    <row r="23" ht="12.75" customHeight="1"/>
    <row r="24" spans="1:8" ht="12.75" customHeight="1">
      <c r="A24" s="18"/>
      <c r="B24"/>
      <c r="C24"/>
      <c r="D24"/>
      <c r="E24"/>
      <c r="F24"/>
      <c r="G24"/>
      <c r="H24"/>
    </row>
    <row r="25" spans="1:8" s="29" customFormat="1" ht="12.75" customHeight="1">
      <c r="A25" s="1" t="s">
        <v>26</v>
      </c>
      <c r="B25" s="32" t="s">
        <v>16</v>
      </c>
      <c r="C25" s="32" t="s">
        <v>16</v>
      </c>
      <c r="D25" s="32" t="s">
        <v>7</v>
      </c>
      <c r="E25" s="32" t="s">
        <v>21</v>
      </c>
      <c r="F25" s="32" t="s">
        <v>27</v>
      </c>
      <c r="G25" s="32" t="s">
        <v>28</v>
      </c>
      <c r="H25" s="33" t="s">
        <v>8</v>
      </c>
    </row>
    <row r="26" spans="2:8" s="29" customFormat="1" ht="12.75" customHeight="1">
      <c r="B26" s="34" t="s">
        <v>29</v>
      </c>
      <c r="C26" s="34" t="s">
        <v>30</v>
      </c>
      <c r="D26" s="34" t="s">
        <v>16</v>
      </c>
      <c r="E26" s="34" t="s">
        <v>24</v>
      </c>
      <c r="F26" s="34" t="s">
        <v>25</v>
      </c>
      <c r="G26" s="34" t="s">
        <v>21</v>
      </c>
      <c r="H26" s="35" t="s">
        <v>7</v>
      </c>
    </row>
    <row r="27" spans="2:8" ht="12.75" customHeight="1">
      <c r="B27" s="9"/>
      <c r="C27" s="9"/>
      <c r="D27" s="9"/>
      <c r="E27" s="9"/>
      <c r="F27" s="9"/>
      <c r="G27" s="9"/>
      <c r="H27" s="11"/>
    </row>
    <row r="28" spans="1:8" ht="12.75" customHeight="1">
      <c r="A28" s="1" t="s">
        <v>12</v>
      </c>
      <c r="B28" s="26">
        <v>947.15</v>
      </c>
      <c r="C28" s="26">
        <v>1443.51</v>
      </c>
      <c r="D28" s="26">
        <f>C28+B28</f>
        <v>2390.66</v>
      </c>
      <c r="E28" s="26">
        <v>412.02</v>
      </c>
      <c r="F28" s="26">
        <v>0</v>
      </c>
      <c r="G28" s="26">
        <f>F28+E28</f>
        <v>412.02</v>
      </c>
      <c r="H28" s="27">
        <f>G28+D28</f>
        <v>2802.68</v>
      </c>
    </row>
    <row r="29" spans="1:8" ht="12.75" customHeight="1">
      <c r="A29" s="1" t="s">
        <v>13</v>
      </c>
      <c r="B29" s="26">
        <v>1008.9</v>
      </c>
      <c r="C29" s="26">
        <v>1265.49</v>
      </c>
      <c r="D29" s="26">
        <f>C29+B29</f>
        <v>2274.39</v>
      </c>
      <c r="E29" s="26">
        <v>559.17</v>
      </c>
      <c r="F29" s="26">
        <v>0</v>
      </c>
      <c r="G29" s="26">
        <f>F29+E29</f>
        <v>559.17</v>
      </c>
      <c r="H29" s="27">
        <f>G29+D29</f>
        <v>2833.56</v>
      </c>
    </row>
    <row r="30" spans="1:8" ht="12.75" customHeight="1">
      <c r="A30" s="1" t="s">
        <v>42</v>
      </c>
      <c r="B30" s="26">
        <v>1210.59</v>
      </c>
      <c r="C30" s="26">
        <v>1509.3</v>
      </c>
      <c r="D30" s="26">
        <f>C30+B30</f>
        <v>2719.89</v>
      </c>
      <c r="E30" s="26">
        <v>627.84</v>
      </c>
      <c r="F30" s="26">
        <v>0</v>
      </c>
      <c r="G30" s="26">
        <f>F30+E30</f>
        <v>627.84</v>
      </c>
      <c r="H30" s="27">
        <f>G30+D30</f>
        <v>3347.73</v>
      </c>
    </row>
    <row r="31" spans="1:8" ht="12.75" customHeight="1">
      <c r="A31" s="1" t="s">
        <v>43</v>
      </c>
      <c r="B31" s="26">
        <v>1739.45</v>
      </c>
      <c r="C31" s="26">
        <v>2012.4</v>
      </c>
      <c r="D31" s="26">
        <f>C31+B31</f>
        <v>3751.8500000000004</v>
      </c>
      <c r="E31" s="26">
        <v>774.99</v>
      </c>
      <c r="F31" s="26">
        <v>0</v>
      </c>
      <c r="G31" s="26">
        <f>F31+E31</f>
        <v>774.99</v>
      </c>
      <c r="H31" s="27">
        <f>G31+D31</f>
        <v>4526.84</v>
      </c>
    </row>
    <row r="32" spans="1:8" ht="12.75" customHeight="1">
      <c r="A32" s="1" t="s">
        <v>45</v>
      </c>
      <c r="B32" s="26">
        <v>1897.15</v>
      </c>
      <c r="C32" s="26">
        <v>3138.57</v>
      </c>
      <c r="D32" s="26">
        <f>C32+B32</f>
        <v>5035.72</v>
      </c>
      <c r="E32" s="26">
        <v>833.85</v>
      </c>
      <c r="F32" s="26">
        <v>0</v>
      </c>
      <c r="G32" s="26">
        <f>F32+E32</f>
        <v>833.85</v>
      </c>
      <c r="H32" s="27">
        <f>G32+D32</f>
        <v>5869.570000000001</v>
      </c>
    </row>
    <row r="33" spans="1:8" ht="12.75" customHeight="1">
      <c r="A33" s="18"/>
      <c r="B33" s="14"/>
      <c r="C33" s="14"/>
      <c r="D33" s="14"/>
      <c r="E33" s="14"/>
      <c r="F33" s="14"/>
      <c r="G33" s="14"/>
      <c r="H33" s="16"/>
    </row>
    <row r="34" ht="12.75" customHeight="1"/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21" sqref="H21"/>
    </sheetView>
  </sheetViews>
  <sheetFormatPr defaultColWidth="9.140625" defaultRowHeight="12.75"/>
  <cols>
    <col min="1" max="1" width="25.7109375" style="29" customWidth="1"/>
    <col min="2" max="8" width="12.7109375" style="2" customWidth="1"/>
    <col min="9" max="16384" width="9.140625" style="2" customWidth="1"/>
  </cols>
  <sheetData>
    <row r="1" ht="12.75" customHeight="1">
      <c r="A1" s="19" t="s">
        <v>37</v>
      </c>
    </row>
    <row r="2" ht="12.75" customHeight="1"/>
    <row r="3" spans="1:8" s="29" customFormat="1" ht="12.75" customHeight="1">
      <c r="A3" s="1" t="s">
        <v>20</v>
      </c>
      <c r="B3" s="32" t="s">
        <v>16</v>
      </c>
      <c r="C3" s="32" t="s">
        <v>16</v>
      </c>
      <c r="D3" s="32" t="s">
        <v>7</v>
      </c>
      <c r="E3" s="32" t="s">
        <v>21</v>
      </c>
      <c r="F3" s="32" t="s">
        <v>21</v>
      </c>
      <c r="G3" s="33" t="s">
        <v>7</v>
      </c>
      <c r="H3" s="33" t="s">
        <v>8</v>
      </c>
    </row>
    <row r="4" spans="1:8" s="29" customFormat="1" ht="12.75" customHeight="1">
      <c r="A4" s="1"/>
      <c r="B4" s="34" t="s">
        <v>22</v>
      </c>
      <c r="C4" s="34" t="s">
        <v>23</v>
      </c>
      <c r="D4" s="34" t="s">
        <v>16</v>
      </c>
      <c r="E4" s="34" t="s">
        <v>24</v>
      </c>
      <c r="F4" s="34" t="s">
        <v>25</v>
      </c>
      <c r="G4" s="35" t="s">
        <v>21</v>
      </c>
      <c r="H4" s="35" t="s">
        <v>7</v>
      </c>
    </row>
    <row r="5" spans="2:8" ht="12.75" customHeight="1">
      <c r="B5" s="3"/>
      <c r="C5" s="3"/>
      <c r="D5" s="3"/>
      <c r="E5" s="3"/>
      <c r="F5" s="3"/>
      <c r="G5" s="3"/>
      <c r="H5" s="12"/>
    </row>
    <row r="6" spans="1:8" ht="12.75" customHeight="1">
      <c r="A6" s="1" t="s">
        <v>12</v>
      </c>
      <c r="B6" s="49">
        <v>447</v>
      </c>
      <c r="C6" s="49">
        <v>933</v>
      </c>
      <c r="D6" s="49">
        <f>C6+B6</f>
        <v>1380</v>
      </c>
      <c r="E6" s="49">
        <v>174</v>
      </c>
      <c r="F6" s="49">
        <v>0</v>
      </c>
      <c r="G6" s="49">
        <f>F6+E6</f>
        <v>174</v>
      </c>
      <c r="H6" s="51">
        <f>G6+D6</f>
        <v>1554</v>
      </c>
    </row>
    <row r="7" spans="1:8" ht="12.75" customHeight="1">
      <c r="A7" s="1" t="s">
        <v>13</v>
      </c>
      <c r="B7" s="49">
        <v>570</v>
      </c>
      <c r="C7" s="49">
        <v>861.3</v>
      </c>
      <c r="D7" s="49">
        <f>C7+B7</f>
        <v>1431.3</v>
      </c>
      <c r="E7" s="49">
        <v>186</v>
      </c>
      <c r="F7" s="49">
        <v>0</v>
      </c>
      <c r="G7" s="49">
        <f>F7+E7</f>
        <v>186</v>
      </c>
      <c r="H7" s="51">
        <f>G7+D7</f>
        <v>1617.3</v>
      </c>
    </row>
    <row r="8" spans="1:8" ht="12.75" customHeight="1">
      <c r="A8" s="1" t="s">
        <v>42</v>
      </c>
      <c r="B8" s="49">
        <v>1182</v>
      </c>
      <c r="C8" s="49">
        <v>459</v>
      </c>
      <c r="D8" s="49">
        <f>C8+B8</f>
        <v>1641</v>
      </c>
      <c r="E8" s="49">
        <v>105</v>
      </c>
      <c r="F8" s="49">
        <v>0</v>
      </c>
      <c r="G8" s="49">
        <f>F8+E8</f>
        <v>105</v>
      </c>
      <c r="H8" s="51">
        <f>G8+D8</f>
        <v>1746</v>
      </c>
    </row>
    <row r="9" spans="1:8" ht="12.75" customHeight="1">
      <c r="A9" s="1" t="s">
        <v>43</v>
      </c>
      <c r="B9" s="49">
        <v>1341</v>
      </c>
      <c r="C9" s="49">
        <v>516</v>
      </c>
      <c r="D9" s="49">
        <f>C9+B9</f>
        <v>1857</v>
      </c>
      <c r="E9" s="49">
        <v>96</v>
      </c>
      <c r="F9" s="49">
        <v>0</v>
      </c>
      <c r="G9" s="49">
        <f>F9+E9</f>
        <v>96</v>
      </c>
      <c r="H9" s="51">
        <f>G9+D9</f>
        <v>1953</v>
      </c>
    </row>
    <row r="10" spans="1:8" ht="12.75" customHeight="1">
      <c r="A10" s="1" t="s">
        <v>45</v>
      </c>
      <c r="B10" s="49">
        <v>1563</v>
      </c>
      <c r="C10" s="49">
        <v>642</v>
      </c>
      <c r="D10" s="49">
        <f>C10+B10</f>
        <v>2205</v>
      </c>
      <c r="E10" s="49">
        <v>117</v>
      </c>
      <c r="F10" s="49">
        <v>0</v>
      </c>
      <c r="G10" s="49">
        <f>F10+E10</f>
        <v>117</v>
      </c>
      <c r="H10" s="51">
        <f>G10+D10</f>
        <v>2322</v>
      </c>
    </row>
    <row r="11" spans="1:8" ht="12.75" customHeight="1">
      <c r="A11" s="18"/>
      <c r="B11" s="14"/>
      <c r="C11" s="14"/>
      <c r="D11" s="14"/>
      <c r="E11" s="14"/>
      <c r="F11" s="14"/>
      <c r="G11" s="14"/>
      <c r="H11" s="16"/>
    </row>
    <row r="12" ht="12.75" customHeight="1"/>
    <row r="13" spans="1:8" ht="12.75" customHeight="1">
      <c r="A13" s="18"/>
      <c r="B13"/>
      <c r="C13"/>
      <c r="D13"/>
      <c r="E13"/>
      <c r="F13"/>
      <c r="G13"/>
      <c r="H13"/>
    </row>
    <row r="14" spans="1:8" s="29" customFormat="1" ht="12.75" customHeight="1">
      <c r="A14" s="1" t="s">
        <v>26</v>
      </c>
      <c r="B14" s="32" t="s">
        <v>16</v>
      </c>
      <c r="C14" s="32" t="s">
        <v>16</v>
      </c>
      <c r="D14" s="32" t="s">
        <v>7</v>
      </c>
      <c r="E14" s="32" t="s">
        <v>21</v>
      </c>
      <c r="F14" s="32" t="s">
        <v>27</v>
      </c>
      <c r="G14" s="32" t="s">
        <v>28</v>
      </c>
      <c r="H14" s="33" t="s">
        <v>8</v>
      </c>
    </row>
    <row r="15" spans="2:8" s="29" customFormat="1" ht="12.75" customHeight="1">
      <c r="B15" s="34" t="s">
        <v>29</v>
      </c>
      <c r="C15" s="34" t="s">
        <v>30</v>
      </c>
      <c r="D15" s="34" t="s">
        <v>16</v>
      </c>
      <c r="E15" s="34" t="s">
        <v>24</v>
      </c>
      <c r="F15" s="34" t="s">
        <v>25</v>
      </c>
      <c r="G15" s="34" t="s">
        <v>21</v>
      </c>
      <c r="H15" s="35" t="s">
        <v>7</v>
      </c>
    </row>
    <row r="16" spans="2:8" ht="12.75" customHeight="1">
      <c r="B16" s="9"/>
      <c r="C16" s="9"/>
      <c r="D16" s="9"/>
      <c r="E16" s="9"/>
      <c r="F16" s="9"/>
      <c r="G16" s="9"/>
      <c r="H16" s="11"/>
    </row>
    <row r="17" spans="1:8" ht="12.75" customHeight="1">
      <c r="A17" s="1" t="s">
        <v>12</v>
      </c>
      <c r="B17" s="26">
        <v>424.65</v>
      </c>
      <c r="C17" s="26">
        <v>1203.57</v>
      </c>
      <c r="D17" s="26">
        <f>C17+B17</f>
        <v>1628.2199999999998</v>
      </c>
      <c r="E17" s="26">
        <v>568.98</v>
      </c>
      <c r="F17" s="26">
        <v>0</v>
      </c>
      <c r="G17" s="26">
        <f>F17+E17</f>
        <v>568.98</v>
      </c>
      <c r="H17" s="27">
        <f>G17+D17</f>
        <v>2197.2</v>
      </c>
    </row>
    <row r="18" spans="1:8" ht="12.75" customHeight="1">
      <c r="A18" s="1" t="s">
        <v>13</v>
      </c>
      <c r="B18" s="26">
        <v>541.5</v>
      </c>
      <c r="C18" s="26">
        <v>1111.08</v>
      </c>
      <c r="D18" s="26">
        <f>C18+B18</f>
        <v>1652.58</v>
      </c>
      <c r="E18" s="26">
        <v>608.22</v>
      </c>
      <c r="F18" s="26">
        <v>0</v>
      </c>
      <c r="G18" s="26">
        <f>F18+E18</f>
        <v>608.22</v>
      </c>
      <c r="H18" s="27">
        <f>G18+D18</f>
        <v>2260.8</v>
      </c>
    </row>
    <row r="19" spans="1:8" ht="12.75" customHeight="1">
      <c r="A19" s="1" t="s">
        <v>42</v>
      </c>
      <c r="B19" s="26">
        <v>1122.9</v>
      </c>
      <c r="C19" s="26">
        <v>592.11</v>
      </c>
      <c r="D19" s="26">
        <f>C19+B19</f>
        <v>1715.0100000000002</v>
      </c>
      <c r="E19" s="26">
        <v>343.35</v>
      </c>
      <c r="F19" s="26">
        <v>0</v>
      </c>
      <c r="G19" s="26">
        <f>F19+E19</f>
        <v>343.35</v>
      </c>
      <c r="H19" s="27">
        <f>G19+D19</f>
        <v>2058.36</v>
      </c>
    </row>
    <row r="20" spans="1:8" ht="12.75" customHeight="1">
      <c r="A20" s="1" t="s">
        <v>43</v>
      </c>
      <c r="B20" s="26">
        <v>1273.95</v>
      </c>
      <c r="C20" s="26">
        <v>665.64</v>
      </c>
      <c r="D20" s="26">
        <f>C20+B20</f>
        <v>1939.5900000000001</v>
      </c>
      <c r="E20" s="26">
        <v>313.92</v>
      </c>
      <c r="F20" s="26">
        <v>0</v>
      </c>
      <c r="G20" s="26">
        <f>F20+E20</f>
        <v>313.92</v>
      </c>
      <c r="H20" s="27">
        <f>G20+D20</f>
        <v>2253.51</v>
      </c>
    </row>
    <row r="21" spans="1:8" ht="12.75" customHeight="1">
      <c r="A21" s="1" t="s">
        <v>45</v>
      </c>
      <c r="B21" s="26">
        <v>1484.85</v>
      </c>
      <c r="C21" s="26">
        <v>828.18</v>
      </c>
      <c r="D21" s="26">
        <f>C21+B21</f>
        <v>2313.0299999999997</v>
      </c>
      <c r="E21" s="26">
        <v>382.59</v>
      </c>
      <c r="F21" s="26">
        <v>0</v>
      </c>
      <c r="G21" s="26">
        <f>F21+E21</f>
        <v>382.59</v>
      </c>
      <c r="H21" s="27">
        <f>G21+D21</f>
        <v>2695.62</v>
      </c>
    </row>
    <row r="22" spans="1:8" ht="12.75" customHeight="1">
      <c r="A22" s="18"/>
      <c r="B22" s="14"/>
      <c r="C22" s="14"/>
      <c r="D22" s="14"/>
      <c r="E22" s="14"/>
      <c r="F22" s="14"/>
      <c r="G22" s="14"/>
      <c r="H22" s="16"/>
    </row>
    <row r="24" ht="10.5" customHeight="1"/>
    <row r="33" ht="10.5" customHeight="1"/>
    <row r="43" ht="10.5" customHeight="1"/>
    <row r="45" ht="10.5" customHeight="1"/>
    <row r="55" ht="10.5" customHeight="1"/>
    <row r="57" ht="10.5" customHeight="1"/>
    <row r="66" ht="10.5" customHeight="1"/>
    <row r="76" ht="10.5" customHeight="1"/>
    <row r="78" ht="10.5" customHeight="1"/>
    <row r="87" ht="10.5" customHeight="1"/>
    <row r="90" ht="10.5" customHeight="1"/>
    <row r="91" ht="10.5" customHeight="1"/>
    <row r="100" ht="10.5" customHeight="1"/>
    <row r="101" ht="10.5" customHeight="1"/>
    <row r="102" ht="10.5" customHeight="1"/>
    <row r="103" ht="10.5" customHeight="1"/>
    <row r="112" ht="10.5" customHeight="1"/>
    <row r="113" ht="10.5" customHeight="1"/>
    <row r="114" ht="10.5" customHeight="1"/>
    <row r="123" ht="10.5" customHeight="1"/>
    <row r="141" ht="10.5" customHeight="1"/>
    <row r="151" ht="10.5" customHeight="1"/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D1">
      <selection activeCell="P21" sqref="P21"/>
    </sheetView>
  </sheetViews>
  <sheetFormatPr defaultColWidth="9.140625" defaultRowHeight="10.5" customHeight="1"/>
  <cols>
    <col min="1" max="1" width="18.7109375" style="29" customWidth="1"/>
    <col min="2" max="15" width="7.28125" style="2" customWidth="1"/>
    <col min="16" max="16384" width="9.140625" style="2" customWidth="1"/>
  </cols>
  <sheetData>
    <row r="1" ht="12.75" customHeight="1">
      <c r="A1" s="19" t="s">
        <v>38</v>
      </c>
    </row>
    <row r="2" ht="12.75" customHeight="1">
      <c r="A2" s="19"/>
    </row>
    <row r="3" spans="1:16" s="29" customFormat="1" ht="12.75" customHeight="1">
      <c r="A3" s="18"/>
      <c r="B3" s="38" t="s">
        <v>1</v>
      </c>
      <c r="C3" s="39"/>
      <c r="D3" s="38" t="s">
        <v>2</v>
      </c>
      <c r="E3" s="39"/>
      <c r="F3" s="38" t="s">
        <v>3</v>
      </c>
      <c r="G3" s="39"/>
      <c r="H3" s="38" t="s">
        <v>4</v>
      </c>
      <c r="I3" s="39"/>
      <c r="J3" s="38" t="s">
        <v>5</v>
      </c>
      <c r="K3" s="39"/>
      <c r="L3" s="38" t="s">
        <v>6</v>
      </c>
      <c r="M3" s="39"/>
      <c r="N3" s="38" t="s">
        <v>7</v>
      </c>
      <c r="O3" s="39"/>
      <c r="P3" s="33" t="s">
        <v>8</v>
      </c>
    </row>
    <row r="4" spans="1:16" s="29" customFormat="1" ht="12.75" customHeight="1">
      <c r="A4" s="1" t="s">
        <v>9</v>
      </c>
      <c r="B4" s="34" t="s">
        <v>10</v>
      </c>
      <c r="C4" s="37" t="s">
        <v>11</v>
      </c>
      <c r="D4" s="34" t="s">
        <v>10</v>
      </c>
      <c r="E4" s="37" t="s">
        <v>11</v>
      </c>
      <c r="F4" s="34" t="s">
        <v>10</v>
      </c>
      <c r="G4" s="37" t="s">
        <v>11</v>
      </c>
      <c r="H4" s="34" t="s">
        <v>10</v>
      </c>
      <c r="I4" s="37" t="s">
        <v>11</v>
      </c>
      <c r="J4" s="34" t="s">
        <v>10</v>
      </c>
      <c r="K4" s="37" t="s">
        <v>11</v>
      </c>
      <c r="L4" s="34" t="s">
        <v>10</v>
      </c>
      <c r="M4" s="37" t="s">
        <v>11</v>
      </c>
      <c r="N4" s="34" t="s">
        <v>10</v>
      </c>
      <c r="O4" s="37" t="s">
        <v>11</v>
      </c>
      <c r="P4" s="35" t="s">
        <v>7</v>
      </c>
    </row>
    <row r="5" spans="1:16" ht="12.75" customHeight="1">
      <c r="A5" s="18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2"/>
    </row>
    <row r="6" spans="1:16" ht="12.75" customHeight="1">
      <c r="A6" s="1" t="s">
        <v>12</v>
      </c>
      <c r="B6" s="44">
        <v>9</v>
      </c>
      <c r="C6" s="46">
        <v>4</v>
      </c>
      <c r="D6" s="44">
        <v>0</v>
      </c>
      <c r="E6" s="46">
        <v>0</v>
      </c>
      <c r="F6" s="44">
        <v>0</v>
      </c>
      <c r="G6" s="46">
        <v>0</v>
      </c>
      <c r="H6" s="44">
        <v>1</v>
      </c>
      <c r="I6" s="46">
        <v>1</v>
      </c>
      <c r="J6" s="44">
        <v>0</v>
      </c>
      <c r="K6" s="46">
        <v>0</v>
      </c>
      <c r="L6" s="44">
        <v>2</v>
      </c>
      <c r="M6" s="46">
        <v>0</v>
      </c>
      <c r="N6" s="44">
        <f aca="true" t="shared" si="0" ref="N6:O10">L6+J6+H6+F6+D6+B6</f>
        <v>12</v>
      </c>
      <c r="O6" s="46">
        <f t="shared" si="0"/>
        <v>5</v>
      </c>
      <c r="P6" s="47">
        <f>O6+N6</f>
        <v>17</v>
      </c>
    </row>
    <row r="7" spans="1:16" ht="12.75" customHeight="1">
      <c r="A7" s="1" t="s">
        <v>13</v>
      </c>
      <c r="B7" s="44">
        <v>6</v>
      </c>
      <c r="C7" s="46">
        <v>12</v>
      </c>
      <c r="D7" s="44">
        <v>0</v>
      </c>
      <c r="E7" s="46">
        <v>1</v>
      </c>
      <c r="F7" s="44">
        <v>1</v>
      </c>
      <c r="G7" s="46">
        <v>0</v>
      </c>
      <c r="H7" s="44">
        <v>0</v>
      </c>
      <c r="I7" s="46">
        <v>0</v>
      </c>
      <c r="J7" s="44">
        <v>0</v>
      </c>
      <c r="K7" s="46">
        <v>0</v>
      </c>
      <c r="L7" s="44">
        <v>0</v>
      </c>
      <c r="M7" s="46">
        <v>0</v>
      </c>
      <c r="N7" s="44">
        <f t="shared" si="0"/>
        <v>7</v>
      </c>
      <c r="O7" s="46">
        <f t="shared" si="0"/>
        <v>13</v>
      </c>
      <c r="P7" s="47">
        <f>O7+N7</f>
        <v>20</v>
      </c>
    </row>
    <row r="8" spans="1:16" ht="12.75" customHeight="1">
      <c r="A8" s="1" t="s">
        <v>42</v>
      </c>
      <c r="B8" s="44">
        <v>7</v>
      </c>
      <c r="C8" s="46">
        <v>11</v>
      </c>
      <c r="D8" s="44">
        <v>1</v>
      </c>
      <c r="E8" s="46">
        <v>0</v>
      </c>
      <c r="F8" s="44">
        <v>0</v>
      </c>
      <c r="G8" s="46">
        <v>0</v>
      </c>
      <c r="H8" s="44">
        <v>0</v>
      </c>
      <c r="I8" s="46">
        <v>2</v>
      </c>
      <c r="J8" s="44">
        <v>0</v>
      </c>
      <c r="K8" s="46">
        <v>0</v>
      </c>
      <c r="L8" s="44">
        <v>1</v>
      </c>
      <c r="M8" s="46">
        <v>0</v>
      </c>
      <c r="N8" s="44">
        <f t="shared" si="0"/>
        <v>9</v>
      </c>
      <c r="O8" s="46">
        <f t="shared" si="0"/>
        <v>13</v>
      </c>
      <c r="P8" s="47">
        <f>O8+N8</f>
        <v>22</v>
      </c>
    </row>
    <row r="9" spans="1:16" ht="12.75" customHeight="1">
      <c r="A9" s="1" t="s">
        <v>43</v>
      </c>
      <c r="B9" s="44">
        <v>8</v>
      </c>
      <c r="C9" s="46">
        <v>8</v>
      </c>
      <c r="D9" s="44">
        <v>0</v>
      </c>
      <c r="E9" s="46">
        <v>1</v>
      </c>
      <c r="F9" s="44">
        <v>0</v>
      </c>
      <c r="G9" s="46">
        <v>0</v>
      </c>
      <c r="H9" s="44">
        <v>0</v>
      </c>
      <c r="I9" s="46">
        <v>1</v>
      </c>
      <c r="J9" s="44">
        <v>0</v>
      </c>
      <c r="K9" s="46">
        <v>0</v>
      </c>
      <c r="L9" s="44">
        <v>0</v>
      </c>
      <c r="M9" s="46">
        <v>1</v>
      </c>
      <c r="N9" s="44">
        <f t="shared" si="0"/>
        <v>8</v>
      </c>
      <c r="O9" s="46">
        <f t="shared" si="0"/>
        <v>11</v>
      </c>
      <c r="P9" s="47">
        <f>O9+N9</f>
        <v>19</v>
      </c>
    </row>
    <row r="10" spans="1:16" ht="12.75" customHeight="1">
      <c r="A10" s="1" t="s">
        <v>45</v>
      </c>
      <c r="B10" s="44">
        <v>11</v>
      </c>
      <c r="C10" s="46">
        <v>11</v>
      </c>
      <c r="D10" s="44">
        <v>2</v>
      </c>
      <c r="E10" s="46">
        <v>3</v>
      </c>
      <c r="F10" s="44">
        <v>0</v>
      </c>
      <c r="G10" s="46">
        <v>0</v>
      </c>
      <c r="H10" s="44">
        <v>0</v>
      </c>
      <c r="I10" s="46">
        <v>0</v>
      </c>
      <c r="J10" s="44">
        <v>0</v>
      </c>
      <c r="K10" s="46">
        <v>0</v>
      </c>
      <c r="L10" s="44">
        <v>0</v>
      </c>
      <c r="M10" s="46">
        <v>0</v>
      </c>
      <c r="N10" s="44">
        <f t="shared" si="0"/>
        <v>13</v>
      </c>
      <c r="O10" s="46">
        <f t="shared" si="0"/>
        <v>14</v>
      </c>
      <c r="P10" s="47">
        <f>O10+N10</f>
        <v>27</v>
      </c>
    </row>
    <row r="11" spans="2:16" ht="12.75" customHeight="1"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6"/>
    </row>
    <row r="12" ht="12.75" customHeight="1"/>
    <row r="13" ht="12.75" customHeight="1">
      <c r="A13" s="1" t="s">
        <v>16</v>
      </c>
    </row>
    <row r="14" spans="1:16" s="29" customFormat="1" ht="12.75" customHeight="1">
      <c r="A14" s="1" t="s">
        <v>14</v>
      </c>
      <c r="B14" s="38" t="s">
        <v>1</v>
      </c>
      <c r="C14" s="39"/>
      <c r="D14" s="38" t="s">
        <v>2</v>
      </c>
      <c r="E14" s="39"/>
      <c r="F14" s="38" t="s">
        <v>3</v>
      </c>
      <c r="G14" s="39"/>
      <c r="H14" s="38" t="s">
        <v>4</v>
      </c>
      <c r="I14" s="39"/>
      <c r="J14" s="38" t="s">
        <v>5</v>
      </c>
      <c r="K14" s="39"/>
      <c r="L14" s="38" t="s">
        <v>6</v>
      </c>
      <c r="M14" s="39"/>
      <c r="N14" s="38" t="s">
        <v>7</v>
      </c>
      <c r="O14" s="39"/>
      <c r="P14" s="33" t="s">
        <v>8</v>
      </c>
    </row>
    <row r="15" spans="1:16" s="29" customFormat="1" ht="12.75" customHeight="1">
      <c r="A15" s="1" t="s">
        <v>15</v>
      </c>
      <c r="B15" s="34" t="s">
        <v>10</v>
      </c>
      <c r="C15" s="37" t="s">
        <v>11</v>
      </c>
      <c r="D15" s="34" t="s">
        <v>10</v>
      </c>
      <c r="E15" s="37" t="s">
        <v>11</v>
      </c>
      <c r="F15" s="34" t="s">
        <v>10</v>
      </c>
      <c r="G15" s="37" t="s">
        <v>11</v>
      </c>
      <c r="H15" s="34" t="s">
        <v>10</v>
      </c>
      <c r="I15" s="37" t="s">
        <v>11</v>
      </c>
      <c r="J15" s="34" t="s">
        <v>10</v>
      </c>
      <c r="K15" s="37" t="s">
        <v>11</v>
      </c>
      <c r="L15" s="34" t="s">
        <v>10</v>
      </c>
      <c r="M15" s="37" t="s">
        <v>11</v>
      </c>
      <c r="N15" s="34" t="s">
        <v>10</v>
      </c>
      <c r="O15" s="37" t="s">
        <v>11</v>
      </c>
      <c r="P15" s="35" t="s">
        <v>7</v>
      </c>
    </row>
    <row r="16" spans="1:16" ht="12.75" customHeight="1">
      <c r="A16" s="1"/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11"/>
    </row>
    <row r="17" spans="1:16" ht="12.75" customHeight="1">
      <c r="A17" s="1" t="s">
        <v>12</v>
      </c>
      <c r="B17" s="44">
        <v>24</v>
      </c>
      <c r="C17" s="46">
        <v>34</v>
      </c>
      <c r="D17" s="44">
        <v>3</v>
      </c>
      <c r="E17" s="46">
        <v>3</v>
      </c>
      <c r="F17" s="44">
        <v>2</v>
      </c>
      <c r="G17" s="46">
        <v>0</v>
      </c>
      <c r="H17" s="44">
        <v>1</v>
      </c>
      <c r="I17" s="46">
        <v>1</v>
      </c>
      <c r="J17" s="44">
        <v>0</v>
      </c>
      <c r="K17" s="46">
        <v>0</v>
      </c>
      <c r="L17" s="44">
        <v>3</v>
      </c>
      <c r="M17" s="46">
        <v>0</v>
      </c>
      <c r="N17" s="44">
        <f aca="true" t="shared" si="1" ref="N17:O21">L17+J17+H17+F17+D17+B17</f>
        <v>33</v>
      </c>
      <c r="O17" s="46">
        <f t="shared" si="1"/>
        <v>38</v>
      </c>
      <c r="P17" s="47">
        <f>O17+N17</f>
        <v>71</v>
      </c>
    </row>
    <row r="18" spans="1:16" ht="12.75" customHeight="1">
      <c r="A18" s="1" t="s">
        <v>13</v>
      </c>
      <c r="B18" s="44">
        <v>19</v>
      </c>
      <c r="C18" s="46">
        <v>43</v>
      </c>
      <c r="D18" s="44">
        <v>4</v>
      </c>
      <c r="E18" s="46">
        <v>4</v>
      </c>
      <c r="F18" s="44">
        <v>3</v>
      </c>
      <c r="G18" s="46">
        <v>0</v>
      </c>
      <c r="H18" s="44">
        <v>0</v>
      </c>
      <c r="I18" s="46">
        <v>0</v>
      </c>
      <c r="J18" s="44">
        <v>0</v>
      </c>
      <c r="K18" s="46">
        <v>0</v>
      </c>
      <c r="L18" s="44">
        <v>3</v>
      </c>
      <c r="M18" s="46">
        <v>0</v>
      </c>
      <c r="N18" s="44">
        <f t="shared" si="1"/>
        <v>29</v>
      </c>
      <c r="O18" s="46">
        <f t="shared" si="1"/>
        <v>47</v>
      </c>
      <c r="P18" s="47">
        <f>O18+N18</f>
        <v>76</v>
      </c>
    </row>
    <row r="19" spans="1:16" s="13" customFormat="1" ht="12.75" customHeight="1">
      <c r="A19" s="17" t="s">
        <v>42</v>
      </c>
      <c r="B19" s="44">
        <v>25</v>
      </c>
      <c r="C19" s="46">
        <v>38</v>
      </c>
      <c r="D19" s="44">
        <v>4</v>
      </c>
      <c r="E19" s="46">
        <v>4</v>
      </c>
      <c r="F19" s="44">
        <v>1</v>
      </c>
      <c r="G19" s="46">
        <v>1</v>
      </c>
      <c r="H19" s="44">
        <v>1</v>
      </c>
      <c r="I19" s="46">
        <v>3</v>
      </c>
      <c r="J19" s="44">
        <v>0</v>
      </c>
      <c r="K19" s="46">
        <v>0</v>
      </c>
      <c r="L19" s="44">
        <v>2</v>
      </c>
      <c r="M19" s="46">
        <v>1</v>
      </c>
      <c r="N19" s="44">
        <f t="shared" si="1"/>
        <v>33</v>
      </c>
      <c r="O19" s="46">
        <f t="shared" si="1"/>
        <v>47</v>
      </c>
      <c r="P19" s="47">
        <f>O19+N19</f>
        <v>80</v>
      </c>
    </row>
    <row r="20" spans="1:16" ht="12.75" customHeight="1">
      <c r="A20" s="1" t="s">
        <v>43</v>
      </c>
      <c r="B20" s="44">
        <v>27</v>
      </c>
      <c r="C20" s="46">
        <v>29</v>
      </c>
      <c r="D20" s="44">
        <v>5</v>
      </c>
      <c r="E20" s="46">
        <v>7</v>
      </c>
      <c r="F20" s="44">
        <v>1</v>
      </c>
      <c r="G20" s="46">
        <v>1</v>
      </c>
      <c r="H20" s="44">
        <v>0</v>
      </c>
      <c r="I20" s="46">
        <v>2</v>
      </c>
      <c r="J20" s="44">
        <v>1</v>
      </c>
      <c r="K20" s="46">
        <v>2</v>
      </c>
      <c r="L20" s="44">
        <v>3</v>
      </c>
      <c r="M20" s="46">
        <v>0</v>
      </c>
      <c r="N20" s="44">
        <f t="shared" si="1"/>
        <v>37</v>
      </c>
      <c r="O20" s="46">
        <f t="shared" si="1"/>
        <v>41</v>
      </c>
      <c r="P20" s="47">
        <f>O20+N20</f>
        <v>78</v>
      </c>
    </row>
    <row r="21" spans="1:16" ht="12.75" customHeight="1">
      <c r="A21" s="1" t="s">
        <v>45</v>
      </c>
      <c r="B21" s="44">
        <v>27</v>
      </c>
      <c r="C21" s="45">
        <v>35</v>
      </c>
      <c r="D21" s="44">
        <v>4</v>
      </c>
      <c r="E21" s="45">
        <v>5</v>
      </c>
      <c r="F21" s="44">
        <v>1</v>
      </c>
      <c r="G21" s="45">
        <v>0</v>
      </c>
      <c r="H21" s="44">
        <v>0</v>
      </c>
      <c r="I21" s="45">
        <v>0</v>
      </c>
      <c r="J21" s="44">
        <v>1</v>
      </c>
      <c r="K21" s="45">
        <v>1</v>
      </c>
      <c r="L21" s="44">
        <v>1</v>
      </c>
      <c r="M21" s="45">
        <v>0</v>
      </c>
      <c r="N21" s="44">
        <f t="shared" si="1"/>
        <v>34</v>
      </c>
      <c r="O21" s="45">
        <f t="shared" si="1"/>
        <v>41</v>
      </c>
      <c r="P21" s="47">
        <f>O21+N21</f>
        <v>75</v>
      </c>
    </row>
    <row r="22" spans="2:17" ht="12.75" customHeight="1">
      <c r="B22" s="14"/>
      <c r="C22" s="23"/>
      <c r="D22" s="14"/>
      <c r="E22" s="23"/>
      <c r="F22" s="14"/>
      <c r="G22" s="23"/>
      <c r="H22" s="14"/>
      <c r="I22" s="23"/>
      <c r="J22" s="14"/>
      <c r="K22" s="23"/>
      <c r="L22" s="14"/>
      <c r="M22" s="23"/>
      <c r="N22" s="14"/>
      <c r="O22" s="23"/>
      <c r="P22" s="16"/>
      <c r="Q22"/>
    </row>
    <row r="23" ht="10.5" customHeight="1">
      <c r="Q23"/>
    </row>
    <row r="24" ht="10.5"/>
    <row r="25" ht="10.5"/>
    <row r="27" ht="10.5"/>
    <row r="42" spans="1:16" s="13" customFormat="1" ht="10.5" customHeight="1">
      <c r="A42" s="2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5" ht="10.5"/>
    <row r="46" ht="10.5"/>
    <row r="47" ht="10.5"/>
    <row r="49" ht="10.5"/>
    <row r="56" ht="10.5"/>
    <row r="64" spans="1:16" s="13" customFormat="1" ht="10.5" customHeight="1">
      <c r="A64" s="2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7" ht="10.5"/>
    <row r="75" spans="1:16" s="13" customFormat="1" ht="10.5" customHeight="1">
      <c r="A75" s="2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8" ht="10.5"/>
    <row r="79" ht="10.5"/>
    <row r="80" ht="10.5"/>
    <row r="82" ht="10.5"/>
    <row r="90" ht="10.5"/>
    <row r="92" ht="10.5"/>
    <row r="99" ht="10.5"/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B2">
      <selection activeCell="E10" sqref="E10"/>
    </sheetView>
  </sheetViews>
  <sheetFormatPr defaultColWidth="9.140625" defaultRowHeight="12.75"/>
  <cols>
    <col min="1" max="1" width="25.7109375" style="29" customWidth="1"/>
    <col min="2" max="8" width="12.7109375" style="2" customWidth="1"/>
    <col min="9" max="16384" width="9.140625" style="2" customWidth="1"/>
  </cols>
  <sheetData>
    <row r="1" spans="1:8" ht="12.75" customHeight="1">
      <c r="A1" s="19" t="s">
        <v>38</v>
      </c>
      <c r="B1" s="13"/>
      <c r="C1" s="13"/>
      <c r="D1" s="13"/>
      <c r="E1" s="13"/>
      <c r="F1" s="13"/>
      <c r="G1" s="13"/>
      <c r="H1" s="13"/>
    </row>
    <row r="2" ht="12.75" customHeight="1"/>
    <row r="3" ht="12.75" customHeight="1">
      <c r="A3" s="1" t="s">
        <v>16</v>
      </c>
    </row>
    <row r="4" spans="1:4" s="29" customFormat="1" ht="12.75" customHeight="1">
      <c r="A4" s="1" t="s">
        <v>14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2"/>
      <c r="C5" s="12"/>
      <c r="D5" s="12"/>
    </row>
    <row r="6" spans="1:4" ht="12.75" customHeight="1">
      <c r="A6" s="1" t="s">
        <v>12</v>
      </c>
      <c r="B6" s="11">
        <v>71</v>
      </c>
      <c r="C6" s="11">
        <v>72</v>
      </c>
      <c r="D6" s="11">
        <v>45</v>
      </c>
    </row>
    <row r="7" spans="1:4" ht="12.75" customHeight="1">
      <c r="A7" s="1" t="s">
        <v>13</v>
      </c>
      <c r="B7" s="11">
        <v>76</v>
      </c>
      <c r="C7" s="11">
        <v>74</v>
      </c>
      <c r="D7" s="11">
        <v>50</v>
      </c>
    </row>
    <row r="8" spans="1:4" ht="12.75" customHeight="1">
      <c r="A8" s="1" t="s">
        <v>42</v>
      </c>
      <c r="B8" s="11">
        <v>80</v>
      </c>
      <c r="C8" s="11">
        <v>73</v>
      </c>
      <c r="D8" s="11">
        <v>47</v>
      </c>
    </row>
    <row r="9" spans="1:4" ht="12.75" customHeight="1">
      <c r="A9" s="1" t="s">
        <v>43</v>
      </c>
      <c r="B9" s="11">
        <v>78</v>
      </c>
      <c r="C9" s="11">
        <v>83</v>
      </c>
      <c r="D9" s="11">
        <v>55</v>
      </c>
    </row>
    <row r="10" spans="1:4" ht="12.75" customHeight="1">
      <c r="A10" s="1" t="s">
        <v>45</v>
      </c>
      <c r="B10" s="11">
        <f>MKT!P21</f>
        <v>75</v>
      </c>
      <c r="C10" s="11">
        <v>64</v>
      </c>
      <c r="D10" s="11">
        <v>35</v>
      </c>
    </row>
    <row r="11" spans="1:4" ht="12.75" customHeight="1">
      <c r="A11" s="1"/>
      <c r="B11" s="8"/>
      <c r="C11" s="8"/>
      <c r="D11" s="8"/>
    </row>
    <row r="12" ht="12.75" customHeight="1">
      <c r="A12" s="18"/>
    </row>
    <row r="13" ht="12.75" customHeight="1"/>
    <row r="14" spans="1:8" s="29" customFormat="1" ht="13.5" customHeight="1">
      <c r="A14" s="1" t="s">
        <v>20</v>
      </c>
      <c r="B14" s="32" t="s">
        <v>16</v>
      </c>
      <c r="C14" s="32" t="s">
        <v>16</v>
      </c>
      <c r="D14" s="32" t="s">
        <v>7</v>
      </c>
      <c r="E14" s="32" t="s">
        <v>21</v>
      </c>
      <c r="F14" s="32" t="s">
        <v>21</v>
      </c>
      <c r="G14" s="33" t="s">
        <v>7</v>
      </c>
      <c r="H14" s="33" t="s">
        <v>8</v>
      </c>
    </row>
    <row r="15" spans="1:8" s="29" customFormat="1" ht="13.5" customHeight="1">
      <c r="A15" s="1"/>
      <c r="B15" s="34" t="s">
        <v>22</v>
      </c>
      <c r="C15" s="34" t="s">
        <v>23</v>
      </c>
      <c r="D15" s="34" t="s">
        <v>16</v>
      </c>
      <c r="E15" s="34" t="s">
        <v>24</v>
      </c>
      <c r="F15" s="34" t="s">
        <v>25</v>
      </c>
      <c r="G15" s="35" t="s">
        <v>21</v>
      </c>
      <c r="H15" s="35" t="s">
        <v>7</v>
      </c>
    </row>
    <row r="16" spans="2:8" ht="12.75" customHeight="1">
      <c r="B16" s="3"/>
      <c r="C16" s="3"/>
      <c r="D16" s="3"/>
      <c r="E16" s="3"/>
      <c r="F16" s="3"/>
      <c r="G16" s="3"/>
      <c r="H16" s="12"/>
    </row>
    <row r="17" spans="1:8" ht="12.75" customHeight="1">
      <c r="A17" s="1" t="s">
        <v>12</v>
      </c>
      <c r="B17" s="49">
        <v>0</v>
      </c>
      <c r="C17" s="49">
        <v>1176.6</v>
      </c>
      <c r="D17" s="49">
        <f>C17+B17</f>
        <v>1176.6</v>
      </c>
      <c r="E17" s="49">
        <v>219</v>
      </c>
      <c r="F17" s="49">
        <v>0</v>
      </c>
      <c r="G17" s="49">
        <f>F17+E17</f>
        <v>219</v>
      </c>
      <c r="H17" s="51">
        <f>G17+D17</f>
        <v>1395.6</v>
      </c>
    </row>
    <row r="18" spans="1:8" ht="12.75" customHeight="1">
      <c r="A18" s="1" t="s">
        <v>13</v>
      </c>
      <c r="B18" s="49">
        <v>0</v>
      </c>
      <c r="C18" s="49">
        <v>1137.3</v>
      </c>
      <c r="D18" s="49">
        <f>C18+B18</f>
        <v>1137.3</v>
      </c>
      <c r="E18" s="49">
        <v>210</v>
      </c>
      <c r="F18" s="49">
        <v>0</v>
      </c>
      <c r="G18" s="49">
        <f>F18+E18</f>
        <v>210</v>
      </c>
      <c r="H18" s="51">
        <f>G18+D18</f>
        <v>1347.3</v>
      </c>
    </row>
    <row r="19" spans="1:8" ht="12.75" customHeight="1">
      <c r="A19" s="1" t="s">
        <v>42</v>
      </c>
      <c r="B19" s="49">
        <v>0</v>
      </c>
      <c r="C19" s="49">
        <v>1109</v>
      </c>
      <c r="D19" s="49">
        <f>C19+B19</f>
        <v>1109</v>
      </c>
      <c r="E19" s="49">
        <v>282</v>
      </c>
      <c r="F19" s="49">
        <v>0</v>
      </c>
      <c r="G19" s="49">
        <f>F19+E19</f>
        <v>282</v>
      </c>
      <c r="H19" s="51">
        <f>G19+D19</f>
        <v>1391</v>
      </c>
    </row>
    <row r="20" spans="1:8" ht="12.75" customHeight="1">
      <c r="A20" s="1" t="s">
        <v>43</v>
      </c>
      <c r="B20" s="49">
        <v>0</v>
      </c>
      <c r="C20" s="49">
        <v>1449</v>
      </c>
      <c r="D20" s="49">
        <f>C20+B20</f>
        <v>1449</v>
      </c>
      <c r="E20" s="49">
        <v>216</v>
      </c>
      <c r="F20" s="49">
        <v>0</v>
      </c>
      <c r="G20" s="49">
        <f>F20+E20</f>
        <v>216</v>
      </c>
      <c r="H20" s="51">
        <f>G20+D20</f>
        <v>1665</v>
      </c>
    </row>
    <row r="21" spans="1:8" ht="12.75" customHeight="1">
      <c r="A21" s="1" t="s">
        <v>45</v>
      </c>
      <c r="B21" s="49">
        <v>0</v>
      </c>
      <c r="C21" s="49">
        <v>1484</v>
      </c>
      <c r="D21" s="49">
        <f>C21+B21</f>
        <v>1484</v>
      </c>
      <c r="E21" s="49">
        <v>231</v>
      </c>
      <c r="F21" s="49">
        <v>0</v>
      </c>
      <c r="G21" s="49">
        <f>F21+E21</f>
        <v>231</v>
      </c>
      <c r="H21" s="51">
        <f>G21+D21</f>
        <v>1715</v>
      </c>
    </row>
    <row r="22" spans="1:8" ht="12.75" customHeight="1">
      <c r="A22" s="18"/>
      <c r="B22" s="14"/>
      <c r="C22" s="14"/>
      <c r="D22" s="14"/>
      <c r="E22" s="14"/>
      <c r="F22" s="14"/>
      <c r="G22" s="14"/>
      <c r="H22" s="16"/>
    </row>
    <row r="23" ht="12.75" customHeight="1"/>
    <row r="24" spans="1:8" ht="12.75" customHeight="1">
      <c r="A24" s="18"/>
      <c r="B24"/>
      <c r="C24"/>
      <c r="D24"/>
      <c r="E24"/>
      <c r="F24"/>
      <c r="G24"/>
      <c r="H24"/>
    </row>
    <row r="25" spans="1:8" s="29" customFormat="1" ht="12.75" customHeight="1">
      <c r="A25" s="1" t="s">
        <v>26</v>
      </c>
      <c r="B25" s="32" t="s">
        <v>16</v>
      </c>
      <c r="C25" s="32" t="s">
        <v>16</v>
      </c>
      <c r="D25" s="32" t="s">
        <v>7</v>
      </c>
      <c r="E25" s="32" t="s">
        <v>21</v>
      </c>
      <c r="F25" s="32" t="s">
        <v>27</v>
      </c>
      <c r="G25" s="32" t="s">
        <v>28</v>
      </c>
      <c r="H25" s="33" t="s">
        <v>8</v>
      </c>
    </row>
    <row r="26" spans="2:8" s="29" customFormat="1" ht="12.75" customHeight="1">
      <c r="B26" s="34" t="s">
        <v>29</v>
      </c>
      <c r="C26" s="34" t="s">
        <v>30</v>
      </c>
      <c r="D26" s="34" t="s">
        <v>16</v>
      </c>
      <c r="E26" s="34" t="s">
        <v>24</v>
      </c>
      <c r="F26" s="34" t="s">
        <v>25</v>
      </c>
      <c r="G26" s="34" t="s">
        <v>21</v>
      </c>
      <c r="H26" s="35" t="s">
        <v>7</v>
      </c>
    </row>
    <row r="27" spans="2:8" ht="12.75" customHeight="1">
      <c r="B27" s="9"/>
      <c r="C27" s="9"/>
      <c r="D27" s="9"/>
      <c r="E27" s="9"/>
      <c r="F27" s="9"/>
      <c r="G27" s="9"/>
      <c r="H27" s="11"/>
    </row>
    <row r="28" spans="1:8" ht="12.75" customHeight="1">
      <c r="A28" s="1" t="s">
        <v>12</v>
      </c>
      <c r="B28" s="26">
        <v>0</v>
      </c>
      <c r="C28" s="26">
        <v>1517.81</v>
      </c>
      <c r="D28" s="26">
        <f>C28+B28</f>
        <v>1517.81</v>
      </c>
      <c r="E28" s="26">
        <v>716.13</v>
      </c>
      <c r="F28" s="26">
        <v>0</v>
      </c>
      <c r="G28" s="26">
        <f>F28+E28</f>
        <v>716.13</v>
      </c>
      <c r="H28" s="27">
        <f>G28+D28</f>
        <v>2233.94</v>
      </c>
    </row>
    <row r="29" spans="1:8" ht="12.75" customHeight="1">
      <c r="A29" s="1" t="s">
        <v>13</v>
      </c>
      <c r="B29" s="26">
        <v>0</v>
      </c>
      <c r="C29" s="26">
        <v>1467.12</v>
      </c>
      <c r="D29" s="26">
        <f>C29+B29</f>
        <v>1467.12</v>
      </c>
      <c r="E29" s="26">
        <v>686.7</v>
      </c>
      <c r="F29" s="26">
        <v>0</v>
      </c>
      <c r="G29" s="26">
        <f>F29+E29</f>
        <v>686.7</v>
      </c>
      <c r="H29" s="27">
        <f>G29+D29</f>
        <v>2153.8199999999997</v>
      </c>
    </row>
    <row r="30" spans="1:8" ht="12.75" customHeight="1">
      <c r="A30" s="1" t="s">
        <v>42</v>
      </c>
      <c r="B30" s="26">
        <v>0</v>
      </c>
      <c r="C30" s="26">
        <v>1430.61</v>
      </c>
      <c r="D30" s="26">
        <f>C30+B30</f>
        <v>1430.61</v>
      </c>
      <c r="E30" s="26">
        <v>922.14</v>
      </c>
      <c r="F30" s="26">
        <v>0</v>
      </c>
      <c r="G30" s="26">
        <f>F30+E30</f>
        <v>922.14</v>
      </c>
      <c r="H30" s="27">
        <f>G30+D30</f>
        <v>2352.75</v>
      </c>
    </row>
    <row r="31" spans="1:8" ht="12.75" customHeight="1">
      <c r="A31" s="1" t="s">
        <v>43</v>
      </c>
      <c r="B31" s="26">
        <v>0</v>
      </c>
      <c r="C31" s="26">
        <v>1869.21</v>
      </c>
      <c r="D31" s="26">
        <f>C31+B31</f>
        <v>1869.21</v>
      </c>
      <c r="E31" s="26">
        <v>706.32</v>
      </c>
      <c r="F31" s="26">
        <v>0</v>
      </c>
      <c r="G31" s="26">
        <f>F31+E31</f>
        <v>706.32</v>
      </c>
      <c r="H31" s="27">
        <f>G31+D31</f>
        <v>2575.53</v>
      </c>
    </row>
    <row r="32" spans="1:8" ht="12.75" customHeight="1">
      <c r="A32" s="1" t="s">
        <v>45</v>
      </c>
      <c r="B32" s="26">
        <v>0</v>
      </c>
      <c r="C32" s="26">
        <v>1914.36</v>
      </c>
      <c r="D32" s="26">
        <f>C32+B32</f>
        <v>1914.36</v>
      </c>
      <c r="E32" s="26">
        <v>755.37</v>
      </c>
      <c r="F32" s="26">
        <v>0</v>
      </c>
      <c r="G32" s="26">
        <f>F32+E32</f>
        <v>755.37</v>
      </c>
      <c r="H32" s="27">
        <f>G32+D32</f>
        <v>2669.73</v>
      </c>
    </row>
    <row r="33" spans="1:8" ht="12.75" customHeight="1">
      <c r="A33" s="18"/>
      <c r="B33" s="14"/>
      <c r="C33" s="14"/>
      <c r="D33" s="14"/>
      <c r="E33" s="14"/>
      <c r="F33" s="14"/>
      <c r="G33" s="14"/>
      <c r="H33" s="16"/>
    </row>
    <row r="34" ht="12.75" customHeight="1"/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P21" sqref="P21"/>
    </sheetView>
  </sheetViews>
  <sheetFormatPr defaultColWidth="9.140625" defaultRowHeight="12.75" customHeight="1"/>
  <cols>
    <col min="1" max="1" width="18.7109375" style="29" customWidth="1"/>
    <col min="2" max="15" width="7.28125" style="2" customWidth="1"/>
    <col min="16" max="16384" width="9.140625" style="2" customWidth="1"/>
  </cols>
  <sheetData>
    <row r="1" ht="12.75" customHeight="1">
      <c r="A1" s="20" t="s">
        <v>39</v>
      </c>
    </row>
    <row r="2" ht="12.75" customHeight="1">
      <c r="A2" s="20"/>
    </row>
    <row r="3" spans="1:16" s="29" customFormat="1" ht="12.75" customHeight="1">
      <c r="A3" s="18"/>
      <c r="B3" s="38" t="s">
        <v>1</v>
      </c>
      <c r="C3" s="39"/>
      <c r="D3" s="38" t="s">
        <v>2</v>
      </c>
      <c r="E3" s="39"/>
      <c r="F3" s="38" t="s">
        <v>3</v>
      </c>
      <c r="G3" s="39"/>
      <c r="H3" s="38" t="s">
        <v>4</v>
      </c>
      <c r="I3" s="39"/>
      <c r="J3" s="38" t="s">
        <v>5</v>
      </c>
      <c r="K3" s="39"/>
      <c r="L3" s="38" t="s">
        <v>6</v>
      </c>
      <c r="M3" s="39"/>
      <c r="N3" s="38" t="s">
        <v>7</v>
      </c>
      <c r="O3" s="39"/>
      <c r="P3" s="33" t="s">
        <v>8</v>
      </c>
    </row>
    <row r="4" spans="1:16" s="29" customFormat="1" ht="12.75" customHeight="1">
      <c r="A4" s="1" t="s">
        <v>9</v>
      </c>
      <c r="B4" s="34" t="s">
        <v>10</v>
      </c>
      <c r="C4" s="37" t="s">
        <v>11</v>
      </c>
      <c r="D4" s="34" t="s">
        <v>10</v>
      </c>
      <c r="E4" s="37" t="s">
        <v>11</v>
      </c>
      <c r="F4" s="34" t="s">
        <v>10</v>
      </c>
      <c r="G4" s="37" t="s">
        <v>11</v>
      </c>
      <c r="H4" s="34" t="s">
        <v>10</v>
      </c>
      <c r="I4" s="37" t="s">
        <v>11</v>
      </c>
      <c r="J4" s="34" t="s">
        <v>10</v>
      </c>
      <c r="K4" s="37" t="s">
        <v>11</v>
      </c>
      <c r="L4" s="34" t="s">
        <v>10</v>
      </c>
      <c r="M4" s="37" t="s">
        <v>11</v>
      </c>
      <c r="N4" s="34" t="s">
        <v>10</v>
      </c>
      <c r="O4" s="37" t="s">
        <v>11</v>
      </c>
      <c r="P4" s="35" t="s">
        <v>7</v>
      </c>
    </row>
    <row r="5" spans="1:16" ht="12.75" customHeight="1">
      <c r="A5" s="18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2"/>
    </row>
    <row r="6" spans="1:16" ht="12.75" customHeight="1">
      <c r="A6" s="1" t="s">
        <v>12</v>
      </c>
      <c r="B6" s="44">
        <v>1</v>
      </c>
      <c r="C6" s="46">
        <v>2</v>
      </c>
      <c r="D6" s="44">
        <v>0</v>
      </c>
      <c r="E6" s="46">
        <v>1</v>
      </c>
      <c r="F6" s="44">
        <v>0</v>
      </c>
      <c r="G6" s="46">
        <v>0</v>
      </c>
      <c r="H6" s="44">
        <v>0</v>
      </c>
      <c r="I6" s="46">
        <v>0</v>
      </c>
      <c r="J6" s="44">
        <v>0</v>
      </c>
      <c r="K6" s="46">
        <v>0</v>
      </c>
      <c r="L6" s="44">
        <v>0</v>
      </c>
      <c r="M6" s="46">
        <v>0</v>
      </c>
      <c r="N6" s="44">
        <f aca="true" t="shared" si="0" ref="N6:O10">L6+J6+H6+F6+D6+B6</f>
        <v>1</v>
      </c>
      <c r="O6" s="46">
        <f t="shared" si="0"/>
        <v>3</v>
      </c>
      <c r="P6" s="47">
        <f>O6+N6</f>
        <v>4</v>
      </c>
    </row>
    <row r="7" spans="1:16" ht="12.75" customHeight="1">
      <c r="A7" s="1" t="s">
        <v>13</v>
      </c>
      <c r="B7" s="44">
        <v>1</v>
      </c>
      <c r="C7" s="46">
        <v>1</v>
      </c>
      <c r="D7" s="44">
        <v>0</v>
      </c>
      <c r="E7" s="46">
        <v>1</v>
      </c>
      <c r="F7" s="44">
        <v>0</v>
      </c>
      <c r="G7" s="46">
        <v>0</v>
      </c>
      <c r="H7" s="44">
        <v>0</v>
      </c>
      <c r="I7" s="46">
        <v>0</v>
      </c>
      <c r="J7" s="44">
        <v>0</v>
      </c>
      <c r="K7" s="46">
        <v>0</v>
      </c>
      <c r="L7" s="44">
        <v>0</v>
      </c>
      <c r="M7" s="46">
        <v>0</v>
      </c>
      <c r="N7" s="44">
        <f t="shared" si="0"/>
        <v>1</v>
      </c>
      <c r="O7" s="46">
        <f t="shared" si="0"/>
        <v>2</v>
      </c>
      <c r="P7" s="47">
        <f>O7+N7</f>
        <v>3</v>
      </c>
    </row>
    <row r="8" spans="1:16" ht="12.75" customHeight="1">
      <c r="A8" s="1" t="s">
        <v>42</v>
      </c>
      <c r="B8" s="44">
        <v>0</v>
      </c>
      <c r="C8" s="46">
        <v>2</v>
      </c>
      <c r="D8" s="44">
        <v>0</v>
      </c>
      <c r="E8" s="46">
        <v>0</v>
      </c>
      <c r="F8" s="44">
        <v>0</v>
      </c>
      <c r="G8" s="46">
        <v>0</v>
      </c>
      <c r="H8" s="44">
        <v>0</v>
      </c>
      <c r="I8" s="46">
        <v>0</v>
      </c>
      <c r="J8" s="44">
        <v>0</v>
      </c>
      <c r="K8" s="46">
        <v>0</v>
      </c>
      <c r="L8" s="44">
        <v>0</v>
      </c>
      <c r="M8" s="46">
        <v>0</v>
      </c>
      <c r="N8" s="44">
        <f t="shared" si="0"/>
        <v>0</v>
      </c>
      <c r="O8" s="46">
        <f t="shared" si="0"/>
        <v>2</v>
      </c>
      <c r="P8" s="47">
        <f>O8+N8</f>
        <v>2</v>
      </c>
    </row>
    <row r="9" spans="1:16" ht="12.75" customHeight="1">
      <c r="A9" s="1" t="s">
        <v>43</v>
      </c>
      <c r="B9" s="44">
        <v>0</v>
      </c>
      <c r="C9" s="46">
        <v>0</v>
      </c>
      <c r="D9" s="44">
        <v>0</v>
      </c>
      <c r="E9" s="46">
        <v>0</v>
      </c>
      <c r="F9" s="44">
        <v>0</v>
      </c>
      <c r="G9" s="46">
        <v>0</v>
      </c>
      <c r="H9" s="44">
        <v>0</v>
      </c>
      <c r="I9" s="46">
        <v>0</v>
      </c>
      <c r="J9" s="44">
        <v>0</v>
      </c>
      <c r="K9" s="46">
        <v>0</v>
      </c>
      <c r="L9" s="44">
        <v>0</v>
      </c>
      <c r="M9" s="46">
        <v>0</v>
      </c>
      <c r="N9" s="44">
        <f t="shared" si="0"/>
        <v>0</v>
      </c>
      <c r="O9" s="46">
        <f t="shared" si="0"/>
        <v>0</v>
      </c>
      <c r="P9" s="47">
        <f>O9+N9</f>
        <v>0</v>
      </c>
    </row>
    <row r="10" spans="1:16" ht="12.75" customHeight="1">
      <c r="A10" s="1" t="s">
        <v>45</v>
      </c>
      <c r="B10" s="44">
        <v>0</v>
      </c>
      <c r="C10" s="46">
        <v>0</v>
      </c>
      <c r="D10" s="44">
        <v>0</v>
      </c>
      <c r="E10" s="46">
        <v>0</v>
      </c>
      <c r="F10" s="44">
        <v>0</v>
      </c>
      <c r="G10" s="46">
        <v>0</v>
      </c>
      <c r="H10" s="44">
        <v>0</v>
      </c>
      <c r="I10" s="46">
        <v>0</v>
      </c>
      <c r="J10" s="44">
        <v>0</v>
      </c>
      <c r="K10" s="46">
        <v>0</v>
      </c>
      <c r="L10" s="44">
        <v>0</v>
      </c>
      <c r="M10" s="46">
        <v>0</v>
      </c>
      <c r="N10" s="44">
        <f t="shared" si="0"/>
        <v>0</v>
      </c>
      <c r="O10" s="46">
        <f t="shared" si="0"/>
        <v>0</v>
      </c>
      <c r="P10" s="47">
        <f>O10+N10</f>
        <v>0</v>
      </c>
    </row>
    <row r="11" spans="2:16" ht="12.75" customHeight="1"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6"/>
    </row>
    <row r="13" ht="12.75" customHeight="1">
      <c r="A13" s="1" t="s">
        <v>16</v>
      </c>
    </row>
    <row r="14" spans="1:16" s="29" customFormat="1" ht="12.75" customHeight="1">
      <c r="A14" s="1" t="s">
        <v>14</v>
      </c>
      <c r="B14" s="38" t="s">
        <v>1</v>
      </c>
      <c r="C14" s="39"/>
      <c r="D14" s="38" t="s">
        <v>2</v>
      </c>
      <c r="E14" s="39"/>
      <c r="F14" s="38" t="s">
        <v>3</v>
      </c>
      <c r="G14" s="39"/>
      <c r="H14" s="38" t="s">
        <v>4</v>
      </c>
      <c r="I14" s="39"/>
      <c r="J14" s="38" t="s">
        <v>5</v>
      </c>
      <c r="K14" s="39"/>
      <c r="L14" s="38" t="s">
        <v>6</v>
      </c>
      <c r="M14" s="39"/>
      <c r="N14" s="38" t="s">
        <v>7</v>
      </c>
      <c r="O14" s="39"/>
      <c r="P14" s="33" t="s">
        <v>8</v>
      </c>
    </row>
    <row r="15" spans="1:16" s="29" customFormat="1" ht="12.75" customHeight="1">
      <c r="A15" s="1" t="s">
        <v>15</v>
      </c>
      <c r="B15" s="34" t="s">
        <v>10</v>
      </c>
      <c r="C15" s="37" t="s">
        <v>11</v>
      </c>
      <c r="D15" s="34" t="s">
        <v>10</v>
      </c>
      <c r="E15" s="37" t="s">
        <v>11</v>
      </c>
      <c r="F15" s="34" t="s">
        <v>10</v>
      </c>
      <c r="G15" s="37" t="s">
        <v>11</v>
      </c>
      <c r="H15" s="34" t="s">
        <v>10</v>
      </c>
      <c r="I15" s="37" t="s">
        <v>11</v>
      </c>
      <c r="J15" s="34" t="s">
        <v>10</v>
      </c>
      <c r="K15" s="37" t="s">
        <v>11</v>
      </c>
      <c r="L15" s="34" t="s">
        <v>10</v>
      </c>
      <c r="M15" s="37" t="s">
        <v>11</v>
      </c>
      <c r="N15" s="34" t="s">
        <v>10</v>
      </c>
      <c r="O15" s="37" t="s">
        <v>11</v>
      </c>
      <c r="P15" s="35" t="s">
        <v>7</v>
      </c>
    </row>
    <row r="16" spans="1:16" ht="12.75" customHeight="1">
      <c r="A16" s="1"/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11"/>
    </row>
    <row r="17" spans="1:16" ht="12.75" customHeight="1">
      <c r="A17" s="1" t="s">
        <v>12</v>
      </c>
      <c r="B17" s="44">
        <v>2</v>
      </c>
      <c r="C17" s="46">
        <v>6</v>
      </c>
      <c r="D17" s="44">
        <v>0</v>
      </c>
      <c r="E17" s="46">
        <v>5</v>
      </c>
      <c r="F17" s="44">
        <v>0</v>
      </c>
      <c r="G17" s="46">
        <v>0</v>
      </c>
      <c r="H17" s="44">
        <v>0</v>
      </c>
      <c r="I17" s="46">
        <v>0</v>
      </c>
      <c r="J17" s="44">
        <v>0</v>
      </c>
      <c r="K17" s="46">
        <v>0</v>
      </c>
      <c r="L17" s="44">
        <v>1</v>
      </c>
      <c r="M17" s="46">
        <v>0</v>
      </c>
      <c r="N17" s="44">
        <f aca="true" t="shared" si="1" ref="N17:O21">L17+J17+H17+F17+D17+B17</f>
        <v>3</v>
      </c>
      <c r="O17" s="46">
        <f t="shared" si="1"/>
        <v>11</v>
      </c>
      <c r="P17" s="47">
        <f>O17+N17</f>
        <v>14</v>
      </c>
    </row>
    <row r="18" spans="1:16" ht="12.75" customHeight="1">
      <c r="A18" s="1" t="s">
        <v>13</v>
      </c>
      <c r="B18" s="44">
        <v>1</v>
      </c>
      <c r="C18" s="46">
        <v>4</v>
      </c>
      <c r="D18" s="44">
        <v>1</v>
      </c>
      <c r="E18" s="46">
        <v>3</v>
      </c>
      <c r="F18" s="44">
        <v>0</v>
      </c>
      <c r="G18" s="46">
        <v>0</v>
      </c>
      <c r="H18" s="44">
        <v>0</v>
      </c>
      <c r="I18" s="46">
        <v>0</v>
      </c>
      <c r="J18" s="44">
        <v>0</v>
      </c>
      <c r="K18" s="46">
        <v>0</v>
      </c>
      <c r="L18" s="44">
        <v>0</v>
      </c>
      <c r="M18" s="46">
        <v>0</v>
      </c>
      <c r="N18" s="44">
        <f t="shared" si="1"/>
        <v>2</v>
      </c>
      <c r="O18" s="46">
        <f t="shared" si="1"/>
        <v>7</v>
      </c>
      <c r="P18" s="47">
        <f>O18+N18</f>
        <v>9</v>
      </c>
    </row>
    <row r="19" spans="1:16" s="13" customFormat="1" ht="12.75" customHeight="1">
      <c r="A19" s="17" t="s">
        <v>42</v>
      </c>
      <c r="B19" s="44">
        <v>0</v>
      </c>
      <c r="C19" s="46">
        <v>4</v>
      </c>
      <c r="D19" s="44">
        <v>0</v>
      </c>
      <c r="E19" s="46">
        <v>1</v>
      </c>
      <c r="F19" s="44">
        <v>0</v>
      </c>
      <c r="G19" s="46">
        <v>0</v>
      </c>
      <c r="H19" s="44">
        <v>0</v>
      </c>
      <c r="I19" s="46">
        <v>0</v>
      </c>
      <c r="J19" s="44">
        <v>0</v>
      </c>
      <c r="K19" s="46">
        <v>0</v>
      </c>
      <c r="L19" s="44">
        <v>0</v>
      </c>
      <c r="M19" s="46">
        <v>0</v>
      </c>
      <c r="N19" s="44">
        <f t="shared" si="1"/>
        <v>0</v>
      </c>
      <c r="O19" s="46">
        <f t="shared" si="1"/>
        <v>5</v>
      </c>
      <c r="P19" s="47">
        <f>O19+N19</f>
        <v>5</v>
      </c>
    </row>
    <row r="20" spans="1:16" s="13" customFormat="1" ht="12.75" customHeight="1">
      <c r="A20" s="17" t="s">
        <v>43</v>
      </c>
      <c r="B20" s="44">
        <v>0</v>
      </c>
      <c r="C20" s="46">
        <v>2</v>
      </c>
      <c r="D20" s="44">
        <v>0</v>
      </c>
      <c r="E20" s="46">
        <v>1</v>
      </c>
      <c r="F20" s="44">
        <v>0</v>
      </c>
      <c r="G20" s="46">
        <v>0</v>
      </c>
      <c r="H20" s="44">
        <v>0</v>
      </c>
      <c r="I20" s="46">
        <v>0</v>
      </c>
      <c r="J20" s="44">
        <v>0</v>
      </c>
      <c r="K20" s="46">
        <v>0</v>
      </c>
      <c r="L20" s="44">
        <v>0</v>
      </c>
      <c r="M20" s="46">
        <v>0</v>
      </c>
      <c r="N20" s="44">
        <f t="shared" si="1"/>
        <v>0</v>
      </c>
      <c r="O20" s="46">
        <f t="shared" si="1"/>
        <v>3</v>
      </c>
      <c r="P20" s="47">
        <f>O20+N20</f>
        <v>3</v>
      </c>
    </row>
    <row r="21" spans="1:16" s="13" customFormat="1" ht="12.75" customHeight="1">
      <c r="A21" s="17" t="s">
        <v>45</v>
      </c>
      <c r="B21" s="44">
        <v>0</v>
      </c>
      <c r="C21" s="45">
        <v>1</v>
      </c>
      <c r="D21" s="44">
        <v>0</v>
      </c>
      <c r="E21" s="45">
        <v>0</v>
      </c>
      <c r="F21" s="44">
        <v>0</v>
      </c>
      <c r="G21" s="45">
        <v>0</v>
      </c>
      <c r="H21" s="44">
        <v>0</v>
      </c>
      <c r="I21" s="45">
        <v>0</v>
      </c>
      <c r="J21" s="44">
        <v>0</v>
      </c>
      <c r="K21" s="45">
        <v>0</v>
      </c>
      <c r="L21" s="44">
        <v>0</v>
      </c>
      <c r="M21" s="45">
        <v>0</v>
      </c>
      <c r="N21" s="44">
        <f t="shared" si="1"/>
        <v>0</v>
      </c>
      <c r="O21" s="45">
        <f t="shared" si="1"/>
        <v>1</v>
      </c>
      <c r="P21" s="47">
        <f>O21+N21</f>
        <v>1</v>
      </c>
    </row>
    <row r="22" spans="2:17" ht="12.75" customHeight="1">
      <c r="B22" s="14"/>
      <c r="C22" s="23"/>
      <c r="D22" s="14"/>
      <c r="E22" s="23"/>
      <c r="F22" s="14"/>
      <c r="G22" s="23"/>
      <c r="H22" s="14"/>
      <c r="I22" s="23"/>
      <c r="J22" s="14"/>
      <c r="K22" s="23"/>
      <c r="L22" s="14"/>
      <c r="M22" s="23"/>
      <c r="N22" s="14"/>
      <c r="O22" s="23"/>
      <c r="P22" s="16"/>
      <c r="Q22"/>
    </row>
    <row r="23" ht="12.75" customHeight="1">
      <c r="Q23"/>
    </row>
    <row r="24" ht="12.75" customHeight="1">
      <c r="Q24"/>
    </row>
    <row r="25" ht="12.75" customHeight="1">
      <c r="Q25"/>
    </row>
    <row r="42" spans="1:16" s="13" customFormat="1" ht="12.75" customHeight="1">
      <c r="A42" s="2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53" spans="1:16" s="13" customFormat="1" ht="12.75" customHeight="1">
      <c r="A53" s="2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3">
      <selection activeCell="E26" sqref="E26"/>
    </sheetView>
  </sheetViews>
  <sheetFormatPr defaultColWidth="9.140625" defaultRowHeight="12.75" customHeight="1"/>
  <cols>
    <col min="1" max="1" width="25.7109375" style="29" customWidth="1"/>
    <col min="2" max="8" width="12.7109375" style="2" customWidth="1"/>
    <col min="9" max="16384" width="9.140625" style="2" customWidth="1"/>
  </cols>
  <sheetData>
    <row r="1" spans="1:8" ht="12.75" customHeight="1">
      <c r="A1" s="20" t="s">
        <v>39</v>
      </c>
      <c r="B1" s="13"/>
      <c r="C1" s="13"/>
      <c r="D1" s="13"/>
      <c r="E1" s="13"/>
      <c r="F1" s="13"/>
      <c r="G1" s="13"/>
      <c r="H1" s="13"/>
    </row>
    <row r="3" ht="12.75" customHeight="1">
      <c r="A3" s="1" t="s">
        <v>16</v>
      </c>
    </row>
    <row r="4" spans="1:4" s="29" customFormat="1" ht="12.75" customHeight="1">
      <c r="A4" s="1" t="s">
        <v>14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2"/>
      <c r="C5" s="12"/>
      <c r="D5" s="12"/>
    </row>
    <row r="6" spans="1:4" ht="12.75" customHeight="1">
      <c r="A6" s="1" t="s">
        <v>12</v>
      </c>
      <c r="B6" s="11">
        <v>14</v>
      </c>
      <c r="C6" s="11">
        <v>11</v>
      </c>
      <c r="D6" s="11">
        <v>9</v>
      </c>
    </row>
    <row r="7" spans="1:4" ht="12.75" customHeight="1">
      <c r="A7" s="1" t="s">
        <v>13</v>
      </c>
      <c r="B7" s="11">
        <v>9</v>
      </c>
      <c r="C7" s="11">
        <v>8</v>
      </c>
      <c r="D7" s="11">
        <v>3</v>
      </c>
    </row>
    <row r="8" spans="1:4" ht="12.75" customHeight="1">
      <c r="A8" s="1" t="s">
        <v>42</v>
      </c>
      <c r="B8" s="11">
        <v>5</v>
      </c>
      <c r="C8" s="11">
        <v>2</v>
      </c>
      <c r="D8" s="11">
        <v>3</v>
      </c>
    </row>
    <row r="9" spans="1:4" ht="12.75" customHeight="1">
      <c r="A9" s="1" t="s">
        <v>43</v>
      </c>
      <c r="B9" s="11">
        <v>3</v>
      </c>
      <c r="C9" s="11">
        <v>3</v>
      </c>
      <c r="D9" s="11">
        <v>1</v>
      </c>
    </row>
    <row r="10" spans="1:4" ht="12.75" customHeight="1">
      <c r="A10" s="1" t="s">
        <v>45</v>
      </c>
      <c r="B10" s="11">
        <f>PRM!P21</f>
        <v>1</v>
      </c>
      <c r="C10" s="11">
        <v>0</v>
      </c>
      <c r="D10" s="11">
        <v>0</v>
      </c>
    </row>
    <row r="11" spans="1:4" ht="12.75" customHeight="1">
      <c r="A11" s="1"/>
      <c r="B11" s="8"/>
      <c r="C11" s="8"/>
      <c r="D11" s="8"/>
    </row>
    <row r="12" ht="12.75" customHeight="1">
      <c r="A12" s="18"/>
    </row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D1">
      <selection activeCell="Q10" sqref="Q10"/>
    </sheetView>
  </sheetViews>
  <sheetFormatPr defaultColWidth="9.140625" defaultRowHeight="12.75" customHeight="1"/>
  <cols>
    <col min="1" max="1" width="18.7109375" style="29" customWidth="1"/>
    <col min="2" max="15" width="7.28125" style="2" customWidth="1"/>
    <col min="16" max="16384" width="9.140625" style="2" customWidth="1"/>
  </cols>
  <sheetData>
    <row r="1" ht="12.75" customHeight="1">
      <c r="A1" s="19" t="s">
        <v>40</v>
      </c>
    </row>
    <row r="3" spans="1:16" s="29" customFormat="1" ht="12.75" customHeight="1">
      <c r="A3" s="1" t="s">
        <v>14</v>
      </c>
      <c r="B3" s="38" t="s">
        <v>1</v>
      </c>
      <c r="C3" s="39"/>
      <c r="D3" s="38" t="s">
        <v>2</v>
      </c>
      <c r="E3" s="39"/>
      <c r="F3" s="38" t="s">
        <v>3</v>
      </c>
      <c r="G3" s="39"/>
      <c r="H3" s="38" t="s">
        <v>4</v>
      </c>
      <c r="I3" s="39"/>
      <c r="J3" s="38" t="s">
        <v>5</v>
      </c>
      <c r="K3" s="39"/>
      <c r="L3" s="38" t="s">
        <v>6</v>
      </c>
      <c r="M3" s="39"/>
      <c r="N3" s="38" t="s">
        <v>7</v>
      </c>
      <c r="O3" s="39"/>
      <c r="P3" s="33" t="s">
        <v>8</v>
      </c>
    </row>
    <row r="4" spans="1:16" s="29" customFormat="1" ht="12.75" customHeight="1">
      <c r="A4" s="1" t="s">
        <v>15</v>
      </c>
      <c r="B4" s="34" t="s">
        <v>10</v>
      </c>
      <c r="C4" s="37" t="s">
        <v>11</v>
      </c>
      <c r="D4" s="34" t="s">
        <v>10</v>
      </c>
      <c r="E4" s="37" t="s">
        <v>11</v>
      </c>
      <c r="F4" s="34" t="s">
        <v>10</v>
      </c>
      <c r="G4" s="37" t="s">
        <v>11</v>
      </c>
      <c r="H4" s="34" t="s">
        <v>10</v>
      </c>
      <c r="I4" s="37" t="s">
        <v>11</v>
      </c>
      <c r="J4" s="34" t="s">
        <v>10</v>
      </c>
      <c r="K4" s="37" t="s">
        <v>11</v>
      </c>
      <c r="L4" s="34" t="s">
        <v>10</v>
      </c>
      <c r="M4" s="37" t="s">
        <v>11</v>
      </c>
      <c r="N4" s="34" t="s">
        <v>10</v>
      </c>
      <c r="O4" s="37" t="s">
        <v>11</v>
      </c>
      <c r="P4" s="35" t="s">
        <v>7</v>
      </c>
    </row>
    <row r="5" spans="1:16" ht="12.75" customHeight="1">
      <c r="A5" s="1"/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11"/>
    </row>
    <row r="6" spans="1:16" ht="12.75" customHeight="1">
      <c r="A6" s="1" t="s">
        <v>12</v>
      </c>
      <c r="B6" s="40">
        <v>37</v>
      </c>
      <c r="C6" s="41">
        <v>42</v>
      </c>
      <c r="D6" s="40">
        <v>2</v>
      </c>
      <c r="E6" s="41">
        <v>15</v>
      </c>
      <c r="F6" s="40">
        <v>1</v>
      </c>
      <c r="G6" s="41">
        <v>1</v>
      </c>
      <c r="H6" s="40">
        <v>1</v>
      </c>
      <c r="I6" s="41">
        <v>1</v>
      </c>
      <c r="J6" s="40">
        <v>0</v>
      </c>
      <c r="K6" s="41">
        <v>1</v>
      </c>
      <c r="L6" s="40">
        <v>5</v>
      </c>
      <c r="M6" s="41">
        <v>1</v>
      </c>
      <c r="N6" s="40">
        <f aca="true" t="shared" si="0" ref="N6:O10">L6+J6+H6+F6+D6+B6</f>
        <v>46</v>
      </c>
      <c r="O6" s="41">
        <f t="shared" si="0"/>
        <v>61</v>
      </c>
      <c r="P6" s="42">
        <f>O6+N6</f>
        <v>107</v>
      </c>
    </row>
    <row r="7" spans="1:16" ht="12.75" customHeight="1">
      <c r="A7" s="1" t="s">
        <v>13</v>
      </c>
      <c r="B7" s="40">
        <v>32</v>
      </c>
      <c r="C7" s="41">
        <v>40</v>
      </c>
      <c r="D7" s="40">
        <v>7</v>
      </c>
      <c r="E7" s="41">
        <v>18</v>
      </c>
      <c r="F7" s="40">
        <v>1</v>
      </c>
      <c r="G7" s="41">
        <v>1</v>
      </c>
      <c r="H7" s="40">
        <v>0</v>
      </c>
      <c r="I7" s="41">
        <v>2</v>
      </c>
      <c r="J7" s="40">
        <v>2</v>
      </c>
      <c r="K7" s="41">
        <v>2</v>
      </c>
      <c r="L7" s="40">
        <v>7</v>
      </c>
      <c r="M7" s="41">
        <v>2</v>
      </c>
      <c r="N7" s="40">
        <f t="shared" si="0"/>
        <v>49</v>
      </c>
      <c r="O7" s="41">
        <f t="shared" si="0"/>
        <v>65</v>
      </c>
      <c r="P7" s="42">
        <f>O7+N7</f>
        <v>114</v>
      </c>
    </row>
    <row r="8" spans="1:16" s="13" customFormat="1" ht="12.75" customHeight="1">
      <c r="A8" s="17" t="s">
        <v>42</v>
      </c>
      <c r="B8" s="40">
        <v>37</v>
      </c>
      <c r="C8" s="41">
        <v>37</v>
      </c>
      <c r="D8" s="40">
        <v>5</v>
      </c>
      <c r="E8" s="41">
        <v>13</v>
      </c>
      <c r="F8" s="40">
        <v>0</v>
      </c>
      <c r="G8" s="41">
        <v>1</v>
      </c>
      <c r="H8" s="40">
        <v>2</v>
      </c>
      <c r="I8" s="41">
        <v>2</v>
      </c>
      <c r="J8" s="40">
        <v>3</v>
      </c>
      <c r="K8" s="41">
        <v>1</v>
      </c>
      <c r="L8" s="40">
        <v>15</v>
      </c>
      <c r="M8" s="41">
        <v>1</v>
      </c>
      <c r="N8" s="40">
        <f t="shared" si="0"/>
        <v>62</v>
      </c>
      <c r="O8" s="41">
        <f t="shared" si="0"/>
        <v>55</v>
      </c>
      <c r="P8" s="42">
        <f>O8+N8</f>
        <v>117</v>
      </c>
    </row>
    <row r="9" spans="1:16" s="13" customFormat="1" ht="12.75" customHeight="1">
      <c r="A9" s="17" t="s">
        <v>43</v>
      </c>
      <c r="B9" s="40">
        <v>33</v>
      </c>
      <c r="C9" s="41">
        <v>40</v>
      </c>
      <c r="D9" s="40">
        <v>9</v>
      </c>
      <c r="E9" s="41">
        <v>10</v>
      </c>
      <c r="F9" s="40">
        <v>0</v>
      </c>
      <c r="G9" s="41">
        <v>1</v>
      </c>
      <c r="H9" s="40">
        <v>5</v>
      </c>
      <c r="I9" s="41">
        <v>3</v>
      </c>
      <c r="J9" s="40">
        <v>1</v>
      </c>
      <c r="K9" s="41">
        <v>1</v>
      </c>
      <c r="L9" s="40">
        <v>7</v>
      </c>
      <c r="M9" s="41">
        <v>6</v>
      </c>
      <c r="N9" s="40">
        <f t="shared" si="0"/>
        <v>55</v>
      </c>
      <c r="O9" s="41">
        <f t="shared" si="0"/>
        <v>61</v>
      </c>
      <c r="P9" s="42">
        <f>O9+N9</f>
        <v>116</v>
      </c>
    </row>
    <row r="10" spans="1:16" s="13" customFormat="1" ht="12.75" customHeight="1">
      <c r="A10" s="17" t="s">
        <v>45</v>
      </c>
      <c r="B10" s="40">
        <v>41</v>
      </c>
      <c r="C10" s="43">
        <v>34</v>
      </c>
      <c r="D10" s="40">
        <v>8</v>
      </c>
      <c r="E10" s="43">
        <v>9</v>
      </c>
      <c r="F10" s="40">
        <v>2</v>
      </c>
      <c r="G10" s="43">
        <v>0</v>
      </c>
      <c r="H10" s="40">
        <v>3</v>
      </c>
      <c r="I10" s="43">
        <v>3</v>
      </c>
      <c r="J10" s="40">
        <v>1</v>
      </c>
      <c r="K10" s="43">
        <v>1</v>
      </c>
      <c r="L10" s="40">
        <v>14</v>
      </c>
      <c r="M10" s="43">
        <v>1</v>
      </c>
      <c r="N10" s="40">
        <f t="shared" si="0"/>
        <v>69</v>
      </c>
      <c r="O10" s="43">
        <f t="shared" si="0"/>
        <v>48</v>
      </c>
      <c r="P10" s="42">
        <f>O10+N10</f>
        <v>117</v>
      </c>
    </row>
    <row r="11" spans="2:17" ht="12.75" customHeight="1">
      <c r="B11" s="14"/>
      <c r="C11" s="23"/>
      <c r="D11" s="14"/>
      <c r="E11" s="23"/>
      <c r="F11" s="14"/>
      <c r="G11" s="23"/>
      <c r="H11" s="14"/>
      <c r="I11" s="23"/>
      <c r="J11" s="14"/>
      <c r="K11" s="23"/>
      <c r="L11" s="14"/>
      <c r="M11" s="23"/>
      <c r="N11" s="14"/>
      <c r="O11" s="23"/>
      <c r="P11" s="16"/>
      <c r="Q11"/>
    </row>
    <row r="12" ht="12.75" customHeight="1">
      <c r="Q12"/>
    </row>
    <row r="13" ht="12.75" customHeight="1">
      <c r="Q13"/>
    </row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10" sqref="E10"/>
    </sheetView>
  </sheetViews>
  <sheetFormatPr defaultColWidth="9.140625" defaultRowHeight="12.75" customHeight="1"/>
  <cols>
    <col min="1" max="1" width="25.7109375" style="29" customWidth="1"/>
    <col min="2" max="8" width="12.7109375" style="2" customWidth="1"/>
    <col min="9" max="16384" width="9.140625" style="2" customWidth="1"/>
  </cols>
  <sheetData>
    <row r="1" spans="1:8" ht="12.75" customHeight="1">
      <c r="A1" s="20" t="s">
        <v>40</v>
      </c>
      <c r="B1" s="13"/>
      <c r="C1" s="13"/>
      <c r="D1" s="13"/>
      <c r="E1" s="13"/>
      <c r="F1" s="13"/>
      <c r="G1" s="13"/>
      <c r="H1" s="13"/>
    </row>
    <row r="3" ht="12.75" customHeight="1">
      <c r="A3" s="1" t="s">
        <v>16</v>
      </c>
    </row>
    <row r="4" spans="1:4" s="29" customFormat="1" ht="12.75" customHeight="1">
      <c r="A4" s="1" t="s">
        <v>14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2"/>
      <c r="C5" s="12"/>
      <c r="D5" s="12"/>
    </row>
    <row r="6" spans="1:4" ht="12.75" customHeight="1">
      <c r="A6" s="1" t="s">
        <v>12</v>
      </c>
      <c r="B6" s="11">
        <v>107</v>
      </c>
      <c r="C6" s="11">
        <v>98</v>
      </c>
      <c r="D6" s="11">
        <v>38</v>
      </c>
    </row>
    <row r="7" spans="1:4" ht="12.75" customHeight="1">
      <c r="A7" s="1" t="s">
        <v>13</v>
      </c>
      <c r="B7" s="11">
        <v>114</v>
      </c>
      <c r="C7" s="11">
        <v>106</v>
      </c>
      <c r="D7" s="11">
        <v>44</v>
      </c>
    </row>
    <row r="8" spans="1:4" ht="12.75" customHeight="1">
      <c r="A8" s="1" t="s">
        <v>42</v>
      </c>
      <c r="B8" s="11">
        <v>117</v>
      </c>
      <c r="C8" s="11">
        <v>116</v>
      </c>
      <c r="D8" s="11">
        <v>47</v>
      </c>
    </row>
    <row r="9" spans="1:4" ht="12.75" customHeight="1">
      <c r="A9" s="1" t="s">
        <v>43</v>
      </c>
      <c r="B9" s="11">
        <v>116</v>
      </c>
      <c r="C9" s="11">
        <v>113</v>
      </c>
      <c r="D9" s="11">
        <v>31</v>
      </c>
    </row>
    <row r="10" spans="1:4" ht="12.75" customHeight="1">
      <c r="A10" s="1" t="s">
        <v>45</v>
      </c>
      <c r="B10" s="11">
        <f>'PEN&amp;UND'!P10</f>
        <v>117</v>
      </c>
      <c r="C10" s="11">
        <v>104</v>
      </c>
      <c r="D10" s="11">
        <v>31</v>
      </c>
    </row>
    <row r="11" spans="1:4" ht="12.75" customHeight="1">
      <c r="A11" s="18"/>
      <c r="B11" s="16"/>
      <c r="C11" s="16"/>
      <c r="D11" s="16"/>
    </row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0">
      <selection activeCell="K29" sqref="K29:K30"/>
    </sheetView>
  </sheetViews>
  <sheetFormatPr defaultColWidth="9.140625" defaultRowHeight="12.75" customHeight="1"/>
  <cols>
    <col min="1" max="1" width="18.7109375" style="29" customWidth="1"/>
    <col min="2" max="15" width="7.28125" style="2" customWidth="1"/>
    <col min="16" max="16384" width="9.140625" style="2" customWidth="1"/>
  </cols>
  <sheetData>
    <row r="1" ht="12.75" customHeight="1">
      <c r="A1" s="18" t="s">
        <v>41</v>
      </c>
    </row>
    <row r="2" ht="10.5" customHeight="1">
      <c r="A2" s="18"/>
    </row>
    <row r="3" ht="12.75" customHeight="1">
      <c r="A3" s="19" t="s">
        <v>7</v>
      </c>
    </row>
    <row r="4" ht="10.5" customHeight="1">
      <c r="A4" s="19"/>
    </row>
    <row r="5" spans="1:16" s="29" customFormat="1" ht="12.75" customHeight="1">
      <c r="A5" s="18"/>
      <c r="B5" s="38" t="s">
        <v>1</v>
      </c>
      <c r="C5" s="39"/>
      <c r="D5" s="38" t="s">
        <v>2</v>
      </c>
      <c r="E5" s="39"/>
      <c r="F5" s="38" t="s">
        <v>3</v>
      </c>
      <c r="G5" s="39"/>
      <c r="H5" s="38" t="s">
        <v>4</v>
      </c>
      <c r="I5" s="39"/>
      <c r="J5" s="38" t="s">
        <v>5</v>
      </c>
      <c r="K5" s="39"/>
      <c r="L5" s="38" t="s">
        <v>6</v>
      </c>
      <c r="M5" s="39"/>
      <c r="N5" s="38" t="s">
        <v>7</v>
      </c>
      <c r="O5" s="39"/>
      <c r="P5" s="33" t="s">
        <v>8</v>
      </c>
    </row>
    <row r="6" spans="1:16" s="29" customFormat="1" ht="12.75" customHeight="1">
      <c r="A6" s="1" t="s">
        <v>9</v>
      </c>
      <c r="B6" s="34" t="s">
        <v>10</v>
      </c>
      <c r="C6" s="37" t="s">
        <v>11</v>
      </c>
      <c r="D6" s="34" t="s">
        <v>10</v>
      </c>
      <c r="E6" s="37" t="s">
        <v>11</v>
      </c>
      <c r="F6" s="34" t="s">
        <v>10</v>
      </c>
      <c r="G6" s="37" t="s">
        <v>11</v>
      </c>
      <c r="H6" s="34" t="s">
        <v>10</v>
      </c>
      <c r="I6" s="37" t="s">
        <v>11</v>
      </c>
      <c r="J6" s="34" t="s">
        <v>10</v>
      </c>
      <c r="K6" s="37" t="s">
        <v>11</v>
      </c>
      <c r="L6" s="34" t="s">
        <v>10</v>
      </c>
      <c r="M6" s="37" t="s">
        <v>11</v>
      </c>
      <c r="N6" s="34" t="s">
        <v>10</v>
      </c>
      <c r="O6" s="37" t="s">
        <v>11</v>
      </c>
      <c r="P6" s="35" t="s">
        <v>7</v>
      </c>
    </row>
    <row r="7" spans="1:16" ht="10.5" customHeight="1">
      <c r="A7" s="18"/>
      <c r="B7" s="3"/>
      <c r="C7" s="4"/>
      <c r="D7" s="3"/>
      <c r="E7" s="4"/>
      <c r="F7" s="3"/>
      <c r="G7" s="4"/>
      <c r="H7" s="3"/>
      <c r="I7" s="4"/>
      <c r="J7" s="3"/>
      <c r="K7" s="4"/>
      <c r="L7" s="3"/>
      <c r="M7" s="4"/>
      <c r="N7" s="3"/>
      <c r="O7" s="4"/>
      <c r="P7" s="12"/>
    </row>
    <row r="8" spans="1:16" ht="12.75" customHeight="1">
      <c r="A8" s="1" t="s">
        <v>12</v>
      </c>
      <c r="B8" s="40">
        <f>PRM!B6+MKT!B6+MIS!B6+MGT!B6+FIN!B6+ECN!B6+ACC!B6</f>
        <v>48</v>
      </c>
      <c r="C8" s="43">
        <f>PRM!C6+MKT!C6+MIS!C6+MGT!C6+FIN!C6+ECN!C6+ACC!C6</f>
        <v>55</v>
      </c>
      <c r="D8" s="40">
        <f>PRM!D6+MKT!D6+MIS!D6+MGT!D6+FIN!D6+ECN!D6+ACC!D6</f>
        <v>2</v>
      </c>
      <c r="E8" s="43">
        <f>PRM!E6+MKT!E6+MIS!E6+MGT!E6+FIN!E6+ECN!E6+ACC!E6</f>
        <v>6</v>
      </c>
      <c r="F8" s="40">
        <f>PRM!F6+MKT!F6+MIS!F6+MGT!F6+FIN!F6+ECN!F6+ACC!F6</f>
        <v>0</v>
      </c>
      <c r="G8" s="43">
        <f>PRM!G6+MKT!G6+MIS!G6+MGT!G6+FIN!G6+ECN!G6+ACC!G6</f>
        <v>1</v>
      </c>
      <c r="H8" s="40">
        <f>PRM!H6+MKT!H6+MIS!H6+MGT!H6+FIN!H6+ECN!H6+ACC!H6</f>
        <v>1</v>
      </c>
      <c r="I8" s="43">
        <f>PRM!I6+MKT!I6+MIS!I6+MGT!I6+FIN!I6+ECN!I6+ACC!I6</f>
        <v>3</v>
      </c>
      <c r="J8" s="40">
        <f>PRM!J6+MKT!J6+MIS!J6+MGT!J6+FIN!J6+ECN!J6+ACC!J6</f>
        <v>0</v>
      </c>
      <c r="K8" s="43">
        <f>PRM!K6+MKT!K6+MIS!K6+MGT!K6+FIN!K6+ECN!K6+ACC!K6</f>
        <v>0</v>
      </c>
      <c r="L8" s="40">
        <f>PRM!L6+MKT!L6+MIS!L6+MGT!L6+FIN!L6+ECN!L6+ACC!L6</f>
        <v>4</v>
      </c>
      <c r="M8" s="43">
        <f>PRM!M6+MKT!M6+MIS!M6+MGT!M6+FIN!M6+ECN!M6+ACC!M6</f>
        <v>2</v>
      </c>
      <c r="N8" s="40">
        <f>PRM!N6+MKT!N6+MIS!N6+MGT!N6+FIN!N6+ECN!N6+ACC!N6</f>
        <v>55</v>
      </c>
      <c r="O8" s="43">
        <f>PRM!O6+MKT!O6+MIS!O6+MGT!O6+FIN!O6+ECN!O6+ACC!O6</f>
        <v>67</v>
      </c>
      <c r="P8" s="42">
        <f>PRM!P6+MKT!P6+MIS!P6+MGT!P6+FIN!P6+ECN!P6+ACC!P6</f>
        <v>122</v>
      </c>
    </row>
    <row r="9" spans="1:16" ht="12.75" customHeight="1">
      <c r="A9" s="1" t="s">
        <v>13</v>
      </c>
      <c r="B9" s="40">
        <f>PRM!B7+MKT!B7+MIS!B7+MGT!B7+FIN!B7+ECN!B7+ACC!B7</f>
        <v>40</v>
      </c>
      <c r="C9" s="43">
        <f>PRM!C7+MKT!C7+MIS!C7+MGT!C7+FIN!C7+ECN!C7+ACC!C7</f>
        <v>57</v>
      </c>
      <c r="D9" s="40">
        <f>PRM!D7+MKT!D7+MIS!D7+MGT!D7+FIN!D7+ECN!D7+ACC!D7</f>
        <v>4</v>
      </c>
      <c r="E9" s="43">
        <f>PRM!E7+MKT!E7+MIS!E7+MGT!E7+FIN!E7+ECN!E7+ACC!E7</f>
        <v>11</v>
      </c>
      <c r="F9" s="40">
        <f>PRM!F7+MKT!F7+MIS!F7+MGT!F7+FIN!F7+ECN!F7+ACC!F7</f>
        <v>1</v>
      </c>
      <c r="G9" s="43">
        <f>PRM!G7+MKT!G7+MIS!G7+MGT!G7+FIN!G7+ECN!G7+ACC!G7</f>
        <v>0</v>
      </c>
      <c r="H9" s="40">
        <f>PRM!H7+MKT!H7+MIS!H7+MGT!H7+FIN!H7+ECN!H7+ACC!H7</f>
        <v>1</v>
      </c>
      <c r="I9" s="43">
        <f>PRM!I7+MKT!I7+MIS!I7+MGT!I7+FIN!I7+ECN!I7+ACC!I7</f>
        <v>2</v>
      </c>
      <c r="J9" s="40">
        <f>PRM!J7+MKT!J7+MIS!J7+MGT!J7+FIN!J7+ECN!J7+ACC!J7</f>
        <v>0</v>
      </c>
      <c r="K9" s="43">
        <f>PRM!K7+MKT!K7+MIS!K7+MGT!K7+FIN!K7+ECN!K7+ACC!K7</f>
        <v>0</v>
      </c>
      <c r="L9" s="40">
        <f>PRM!L7+MKT!L7+MIS!L7+MGT!L7+FIN!L7+ECN!L7+ACC!L7</f>
        <v>4</v>
      </c>
      <c r="M9" s="43">
        <f>PRM!M7+MKT!M7+MIS!M7+MGT!M7+FIN!M7+ECN!M7+ACC!M7</f>
        <v>1</v>
      </c>
      <c r="N9" s="40">
        <f>PRM!N7+MKT!N7+MIS!N7+MGT!N7+FIN!N7+ECN!N7+ACC!N7</f>
        <v>50</v>
      </c>
      <c r="O9" s="43">
        <f>PRM!O7+MKT!O7+MIS!O7+MGT!O7+FIN!O7+ECN!O7+ACC!O7</f>
        <v>71</v>
      </c>
      <c r="P9" s="42">
        <f>PRM!P7+MKT!P7+MIS!P7+MGT!P7+FIN!P7+ECN!P7+ACC!P7</f>
        <v>121</v>
      </c>
    </row>
    <row r="10" spans="1:16" ht="12.75" customHeight="1">
      <c r="A10" s="1" t="s">
        <v>42</v>
      </c>
      <c r="B10" s="40">
        <f>PRM!B8+MKT!B8+MIS!B8+MGT!B8+FIN!B8+ECN!B8+ACC!B8</f>
        <v>30</v>
      </c>
      <c r="C10" s="43">
        <f>PRM!C8+MKT!C8+MIS!C8+MGT!C8+FIN!C8+ECN!C8+ACC!C8</f>
        <v>53</v>
      </c>
      <c r="D10" s="40">
        <f>PRM!D8+MKT!D8+MIS!D8+MGT!D8+FIN!D8+ECN!D8+ACC!D8</f>
        <v>3</v>
      </c>
      <c r="E10" s="43">
        <f>PRM!E8+MKT!E8+MIS!E8+MGT!E8+FIN!E8+ECN!E8+ACC!E8</f>
        <v>3</v>
      </c>
      <c r="F10" s="40">
        <f>PRM!F8+MKT!F8+MIS!F8+MGT!F8+FIN!F8+ECN!F8+ACC!F8</f>
        <v>2</v>
      </c>
      <c r="G10" s="43">
        <f>PRM!G8+MKT!G8+MIS!G8+MGT!G8+FIN!G8+ECN!G8+ACC!G8</f>
        <v>1</v>
      </c>
      <c r="H10" s="40">
        <f>PRM!H8+MKT!H8+MIS!H8+MGT!H8+FIN!H8+ECN!H8+ACC!H8</f>
        <v>1</v>
      </c>
      <c r="I10" s="43">
        <f>PRM!I8+MKT!I8+MIS!I8+MGT!I8+FIN!I8+ECN!I8+ACC!I8</f>
        <v>3</v>
      </c>
      <c r="J10" s="40">
        <f>PRM!J8+MKT!J8+MIS!J8+MGT!J8+FIN!J8+ECN!J8+ACC!J8</f>
        <v>0</v>
      </c>
      <c r="K10" s="43">
        <f>PRM!K8+MKT!K8+MIS!K8+MGT!K8+FIN!K8+ECN!K8+ACC!K8</f>
        <v>1</v>
      </c>
      <c r="L10" s="40">
        <f>PRM!L8+MKT!L8+MIS!L8+MGT!L8+FIN!L8+ECN!L8+ACC!L8</f>
        <v>4</v>
      </c>
      <c r="M10" s="43">
        <f>PRM!M8+MKT!M8+MIS!M8+MGT!M8+FIN!M8+ECN!M8+ACC!M8</f>
        <v>2</v>
      </c>
      <c r="N10" s="40">
        <f>PRM!N8+MKT!N8+MIS!N8+MGT!N8+FIN!N8+ECN!N8+ACC!N8</f>
        <v>40</v>
      </c>
      <c r="O10" s="43">
        <f>PRM!O8+MKT!O8+MIS!O8+MGT!O8+FIN!O8+ECN!O8+ACC!O8</f>
        <v>63</v>
      </c>
      <c r="P10" s="42">
        <f>PRM!P8+MKT!P8+MIS!P8+MGT!P8+FIN!P8+ECN!P8+ACC!P8</f>
        <v>103</v>
      </c>
    </row>
    <row r="11" spans="1:16" ht="12.75" customHeight="1">
      <c r="A11" s="1" t="s">
        <v>43</v>
      </c>
      <c r="B11" s="40">
        <f>PRM!B9+MKT!B9+MIS!B9+MGT!B9+FIN!B9+ECN!B9+ACC!B9</f>
        <v>48</v>
      </c>
      <c r="C11" s="43">
        <f>PRM!C9+MKT!C9+MIS!C9+MGT!C9+FIN!C9+ECN!C9+ACC!C9</f>
        <v>51</v>
      </c>
      <c r="D11" s="40">
        <f>PRM!D9+MKT!D9+MIS!D9+MGT!D9+FIN!D9+ECN!D9+ACC!D9</f>
        <v>3</v>
      </c>
      <c r="E11" s="43">
        <f>PRM!E9+MKT!E9+MIS!E9+MGT!E9+FIN!E9+ECN!E9+ACC!E9</f>
        <v>14</v>
      </c>
      <c r="F11" s="40">
        <f>PRM!F9+MKT!F9+MIS!F9+MGT!F9+FIN!F9+ECN!F9+ACC!F9</f>
        <v>1</v>
      </c>
      <c r="G11" s="43">
        <f>PRM!G9+MKT!G9+MIS!G9+MGT!G9+FIN!G9+ECN!G9+ACC!G9</f>
        <v>1</v>
      </c>
      <c r="H11" s="40">
        <f>PRM!H9+MKT!H9+MIS!H9+MGT!H9+FIN!H9+ECN!H9+ACC!H9</f>
        <v>0</v>
      </c>
      <c r="I11" s="43">
        <f>PRM!I9+MKT!I9+MIS!I9+MGT!I9+FIN!I9+ECN!I9+ACC!I9</f>
        <v>3</v>
      </c>
      <c r="J11" s="40">
        <f>PRM!J9+MKT!J9+MIS!J9+MGT!J9+FIN!J9+ECN!J9+ACC!J9</f>
        <v>1</v>
      </c>
      <c r="K11" s="43">
        <f>PRM!K9+MKT!K9+MIS!K9+MGT!K9+FIN!K9+ECN!K9+ACC!K9</f>
        <v>3</v>
      </c>
      <c r="L11" s="40">
        <f>PRM!L9+MKT!L9+MIS!L9+MGT!L9+FIN!L9+ECN!L9+ACC!L9</f>
        <v>4</v>
      </c>
      <c r="M11" s="43">
        <f>PRM!M9+MKT!M9+MIS!M9+MGT!M9+FIN!M9+ECN!M9+ACC!M9</f>
        <v>1</v>
      </c>
      <c r="N11" s="40">
        <f>PRM!N9+MKT!N9+MIS!N9+MGT!N9+FIN!N9+ECN!N9+ACC!N9</f>
        <v>57</v>
      </c>
      <c r="O11" s="43">
        <f>PRM!O9+MKT!O9+MIS!O9+MGT!O9+FIN!O9+ECN!O9+ACC!O9</f>
        <v>73</v>
      </c>
      <c r="P11" s="42">
        <f>PRM!P9+MKT!P9+MIS!P9+MGT!P9+FIN!P9+ECN!P9+ACC!P9</f>
        <v>130</v>
      </c>
    </row>
    <row r="12" spans="1:16" ht="12.75" customHeight="1">
      <c r="A12" s="1" t="s">
        <v>45</v>
      </c>
      <c r="B12" s="40">
        <f>PRM!B10+MKT!B10+MIS!B10+MGT!B10+FIN!B10+ECN!B10+ACC!B10</f>
        <v>44</v>
      </c>
      <c r="C12" s="43">
        <f>PRM!C10+MKT!C10+MIS!C10+MGT!C10+FIN!C10+ECN!C10+ACC!C10</f>
        <v>66</v>
      </c>
      <c r="D12" s="40">
        <f>PRM!D10+MKT!D10+MIS!D10+MGT!D10+FIN!D10+ECN!D10+ACC!D10</f>
        <v>10</v>
      </c>
      <c r="E12" s="43">
        <f>PRM!E10+MKT!E10+MIS!E10+MGT!E10+FIN!E10+ECN!E10+ACC!E10</f>
        <v>18</v>
      </c>
      <c r="F12" s="40">
        <f>PRM!F10+MKT!F10+MIS!F10+MGT!F10+FIN!F10+ECN!F10+ACC!F10</f>
        <v>2</v>
      </c>
      <c r="G12" s="43">
        <f>PRM!G10+MKT!G10+MIS!G10+MGT!G10+FIN!G10+ECN!G10+ACC!G10</f>
        <v>2</v>
      </c>
      <c r="H12" s="40">
        <f>PRM!H10+MKT!H10+MIS!H10+MGT!H10+FIN!H10+ECN!H10+ACC!H10</f>
        <v>3</v>
      </c>
      <c r="I12" s="43">
        <f>PRM!I10+MKT!I10+MIS!I10+MGT!I10+FIN!I10+ECN!I10+ACC!I10</f>
        <v>5</v>
      </c>
      <c r="J12" s="40">
        <f>PRM!J10+MKT!J10+MIS!J10+MGT!J10+FIN!J10+ECN!J10+ACC!J10</f>
        <v>1</v>
      </c>
      <c r="K12" s="43">
        <f>PRM!K10+MKT!K10+MIS!K10+MGT!K10+FIN!K10+ECN!K10+ACC!K10</f>
        <v>0</v>
      </c>
      <c r="L12" s="40">
        <f>PRM!L10+MKT!L10+MIS!L10+MGT!L10+FIN!L10+ECN!L10+ACC!L10</f>
        <v>8</v>
      </c>
      <c r="M12" s="43">
        <f>PRM!M10+MKT!M10+MIS!M10+MGT!M10+FIN!M10+ECN!M10+ACC!M10</f>
        <v>2</v>
      </c>
      <c r="N12" s="40">
        <f>PRM!N10+MKT!N10+MIS!N10+MGT!N10+FIN!N10+ECN!N10+ACC!N10</f>
        <v>68</v>
      </c>
      <c r="O12" s="43">
        <f>PRM!O10+MKT!O10+MIS!O10+MGT!O10+FIN!O10+ECN!O10+ACC!O10</f>
        <v>93</v>
      </c>
      <c r="P12" s="42">
        <f>PRM!P10+MKT!P10+MIS!P10+MGT!P10+FIN!P10+ECN!P10+ACC!P10</f>
        <v>161</v>
      </c>
    </row>
    <row r="13" spans="2:16" ht="10.5" customHeight="1"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6"/>
    </row>
    <row r="14" spans="2:16" ht="9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29" customFormat="1" ht="12.75" customHeight="1">
      <c r="A15" s="18"/>
      <c r="B15" s="38" t="s">
        <v>1</v>
      </c>
      <c r="C15" s="39"/>
      <c r="D15" s="38" t="s">
        <v>2</v>
      </c>
      <c r="E15" s="39"/>
      <c r="F15" s="38" t="s">
        <v>3</v>
      </c>
      <c r="G15" s="39"/>
      <c r="H15" s="38" t="s">
        <v>4</v>
      </c>
      <c r="I15" s="39"/>
      <c r="J15" s="38" t="s">
        <v>5</v>
      </c>
      <c r="K15" s="39"/>
      <c r="L15" s="38" t="s">
        <v>6</v>
      </c>
      <c r="M15" s="39"/>
      <c r="N15" s="38" t="s">
        <v>7</v>
      </c>
      <c r="O15" s="39"/>
      <c r="P15" s="33" t="s">
        <v>8</v>
      </c>
    </row>
    <row r="16" spans="1:16" s="29" customFormat="1" ht="12.75" customHeight="1">
      <c r="A16" s="1" t="s">
        <v>35</v>
      </c>
      <c r="B16" s="34" t="s">
        <v>10</v>
      </c>
      <c r="C16" s="37" t="s">
        <v>11</v>
      </c>
      <c r="D16" s="34" t="s">
        <v>10</v>
      </c>
      <c r="E16" s="37" t="s">
        <v>11</v>
      </c>
      <c r="F16" s="34" t="s">
        <v>10</v>
      </c>
      <c r="G16" s="37" t="s">
        <v>11</v>
      </c>
      <c r="H16" s="34" t="s">
        <v>10</v>
      </c>
      <c r="I16" s="37" t="s">
        <v>11</v>
      </c>
      <c r="J16" s="34" t="s">
        <v>10</v>
      </c>
      <c r="K16" s="37" t="s">
        <v>11</v>
      </c>
      <c r="L16" s="34" t="s">
        <v>10</v>
      </c>
      <c r="M16" s="37" t="s">
        <v>11</v>
      </c>
      <c r="N16" s="34" t="s">
        <v>10</v>
      </c>
      <c r="O16" s="37" t="s">
        <v>11</v>
      </c>
      <c r="P16" s="35" t="s">
        <v>7</v>
      </c>
    </row>
    <row r="17" spans="1:16" ht="10.5" customHeight="1">
      <c r="A17" s="18"/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4"/>
      <c r="P17" s="12"/>
    </row>
    <row r="18" spans="1:16" ht="12.75" customHeight="1">
      <c r="A18" s="1" t="s">
        <v>12</v>
      </c>
      <c r="B18" s="40">
        <f>MGT!B16+ACC!B16</f>
        <v>22</v>
      </c>
      <c r="C18" s="41">
        <f>MGT!C16+ACC!C16</f>
        <v>12</v>
      </c>
      <c r="D18" s="40">
        <f>MGT!D16+ACC!D16</f>
        <v>2</v>
      </c>
      <c r="E18" s="41">
        <f>MGT!E16+ACC!E16</f>
        <v>0</v>
      </c>
      <c r="F18" s="40">
        <f>MGT!F16+ACC!F16</f>
        <v>0</v>
      </c>
      <c r="G18" s="41">
        <f>MGT!G16+ACC!G16</f>
        <v>0</v>
      </c>
      <c r="H18" s="40">
        <f>MGT!H16+ACC!H16</f>
        <v>1</v>
      </c>
      <c r="I18" s="41">
        <f>MGT!I16+ACC!I16</f>
        <v>0</v>
      </c>
      <c r="J18" s="40">
        <f>MGT!J16+ACC!J16</f>
        <v>0</v>
      </c>
      <c r="K18" s="41">
        <f>MGT!K16+ACC!K16</f>
        <v>0</v>
      </c>
      <c r="L18" s="40">
        <f>MGT!L16+ACC!L16</f>
        <v>1</v>
      </c>
      <c r="M18" s="41">
        <f>MGT!M16+ACC!M16</f>
        <v>1</v>
      </c>
      <c r="N18" s="40">
        <f>MGT!N16+ACC!N16</f>
        <v>26</v>
      </c>
      <c r="O18" s="41">
        <f>MGT!O16+ACC!O16</f>
        <v>13</v>
      </c>
      <c r="P18" s="42">
        <f>O18+N18</f>
        <v>39</v>
      </c>
    </row>
    <row r="19" spans="1:16" ht="12.75" customHeight="1">
      <c r="A19" s="1" t="s">
        <v>13</v>
      </c>
      <c r="B19" s="40">
        <f>MGT!B17+ACC!B17</f>
        <v>18</v>
      </c>
      <c r="C19" s="41">
        <f>MGT!C17+ACC!C17</f>
        <v>7</v>
      </c>
      <c r="D19" s="40">
        <f>MGT!D17+ACC!D17</f>
        <v>0</v>
      </c>
      <c r="E19" s="41">
        <f>MGT!E17+ACC!E17</f>
        <v>2</v>
      </c>
      <c r="F19" s="40">
        <f>MGT!F17+ACC!F17</f>
        <v>0</v>
      </c>
      <c r="G19" s="41">
        <f>MGT!G17+ACC!G17</f>
        <v>0</v>
      </c>
      <c r="H19" s="40">
        <f>MGT!H17+ACC!H17</f>
        <v>0</v>
      </c>
      <c r="I19" s="41">
        <f>MGT!I17+ACC!I17</f>
        <v>2</v>
      </c>
      <c r="J19" s="40">
        <f>MGT!J17+ACC!J17</f>
        <v>0</v>
      </c>
      <c r="K19" s="41">
        <f>MGT!K17+ACC!K17</f>
        <v>0</v>
      </c>
      <c r="L19" s="40">
        <f>MGT!L17+ACC!L17</f>
        <v>3</v>
      </c>
      <c r="M19" s="41">
        <f>MGT!M17+ACC!M17</f>
        <v>1</v>
      </c>
      <c r="N19" s="40">
        <f>MGT!N17+ACC!N17</f>
        <v>21</v>
      </c>
      <c r="O19" s="41">
        <f>MGT!O17+ACC!O17</f>
        <v>12</v>
      </c>
      <c r="P19" s="42">
        <f>O19+N19</f>
        <v>33</v>
      </c>
    </row>
    <row r="20" spans="1:16" ht="12.75" customHeight="1">
      <c r="A20" s="1" t="s">
        <v>42</v>
      </c>
      <c r="B20" s="40">
        <f>MGT!B18+ACC!B18</f>
        <v>12</v>
      </c>
      <c r="C20" s="41">
        <f>MGT!C18+ACC!C18</f>
        <v>7</v>
      </c>
      <c r="D20" s="40">
        <f>MGT!D18+ACC!D18</f>
        <v>2</v>
      </c>
      <c r="E20" s="41">
        <f>MGT!E18+ACC!E18</f>
        <v>0</v>
      </c>
      <c r="F20" s="40">
        <f>MGT!F18+ACC!F18</f>
        <v>1</v>
      </c>
      <c r="G20" s="41">
        <f>MGT!G18+ACC!G18</f>
        <v>0</v>
      </c>
      <c r="H20" s="40">
        <f>MGT!H18+ACC!H18</f>
        <v>1</v>
      </c>
      <c r="I20" s="41">
        <f>MGT!I18+ACC!I18</f>
        <v>1</v>
      </c>
      <c r="J20" s="40">
        <f>MGT!J18+ACC!J18</f>
        <v>0</v>
      </c>
      <c r="K20" s="41">
        <f>MGT!K18+ACC!K18</f>
        <v>0</v>
      </c>
      <c r="L20" s="40">
        <f>MGT!L18+ACC!L18</f>
        <v>2</v>
      </c>
      <c r="M20" s="41">
        <f>MGT!M18+ACC!M18</f>
        <v>0</v>
      </c>
      <c r="N20" s="40">
        <f>MGT!N18+ACC!N18</f>
        <v>18</v>
      </c>
      <c r="O20" s="41">
        <f>MGT!O18+ACC!O18</f>
        <v>8</v>
      </c>
      <c r="P20" s="42">
        <f>O20+N20</f>
        <v>26</v>
      </c>
    </row>
    <row r="21" spans="1:16" ht="12.75" customHeight="1">
      <c r="A21" s="1" t="s">
        <v>43</v>
      </c>
      <c r="B21" s="40">
        <f>MGT!B19+ACC!B19</f>
        <v>15</v>
      </c>
      <c r="C21" s="41">
        <f>MGT!C19+ACC!C19</f>
        <v>20</v>
      </c>
      <c r="D21" s="43">
        <f>MGT!D19+ACC!D19</f>
        <v>1</v>
      </c>
      <c r="E21" s="41">
        <f>MGT!E19+ACC!E19</f>
        <v>1</v>
      </c>
      <c r="F21" s="40">
        <f>MGT!F19+ACC!F19</f>
        <v>0</v>
      </c>
      <c r="G21" s="41">
        <f>MGT!G19+ACC!G19</f>
        <v>0</v>
      </c>
      <c r="H21" s="40">
        <f>MGT!H19+ACC!H19</f>
        <v>1</v>
      </c>
      <c r="I21" s="41">
        <f>MGT!I19+ACC!I19</f>
        <v>0</v>
      </c>
      <c r="J21" s="40">
        <f>MGT!J19+ACC!J19</f>
        <v>0</v>
      </c>
      <c r="K21" s="41">
        <f>MGT!K19+ACC!K19</f>
        <v>0</v>
      </c>
      <c r="L21" s="40">
        <f>MGT!L19+ACC!L19</f>
        <v>3</v>
      </c>
      <c r="M21" s="41">
        <f>MGT!M19+ACC!M19</f>
        <v>1</v>
      </c>
      <c r="N21" s="40">
        <f>MGT!N19+ACC!N19</f>
        <v>20</v>
      </c>
      <c r="O21" s="41">
        <f>MGT!O19+ACC!O19</f>
        <v>22</v>
      </c>
      <c r="P21" s="42">
        <f>O21+N21</f>
        <v>42</v>
      </c>
    </row>
    <row r="22" spans="1:16" ht="12.75" customHeight="1">
      <c r="A22" s="1" t="s">
        <v>45</v>
      </c>
      <c r="B22" s="40">
        <f>MGT!B20+ACC!B20</f>
        <v>29</v>
      </c>
      <c r="C22" s="41">
        <f>MGT!C20+ACC!C20</f>
        <v>15</v>
      </c>
      <c r="D22" s="43">
        <f>MGT!D20+ACC!D20</f>
        <v>0</v>
      </c>
      <c r="E22" s="41">
        <f>MGT!E20+ACC!E20</f>
        <v>2</v>
      </c>
      <c r="F22" s="40">
        <f>MGT!F20+ACC!F20</f>
        <v>0</v>
      </c>
      <c r="G22" s="41">
        <f>MGT!G20+ACC!G20</f>
        <v>0</v>
      </c>
      <c r="H22" s="40">
        <f>MGT!H20+ACC!H20</f>
        <v>0</v>
      </c>
      <c r="I22" s="41">
        <f>MGT!I20+ACC!I20</f>
        <v>1</v>
      </c>
      <c r="J22" s="40">
        <f>MGT!J20+ACC!J20</f>
        <v>1</v>
      </c>
      <c r="K22" s="41">
        <f>MGT!K20+ACC!K20</f>
        <v>0</v>
      </c>
      <c r="L22" s="40">
        <f>MGT!L20+ACC!L20</f>
        <v>0</v>
      </c>
      <c r="M22" s="41">
        <f>MGT!M20+ACC!M20</f>
        <v>3</v>
      </c>
      <c r="N22" s="40">
        <f>MGT!N20+ACC!N20</f>
        <v>30</v>
      </c>
      <c r="O22" s="41">
        <f>MGT!O20+ACC!O20</f>
        <v>21</v>
      </c>
      <c r="P22" s="42">
        <f>O22+N22</f>
        <v>51</v>
      </c>
    </row>
    <row r="23" spans="2:16" ht="10.5" customHeight="1"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6"/>
    </row>
    <row r="24" ht="10.5" customHeight="1">
      <c r="A24" s="18"/>
    </row>
    <row r="25" ht="12.75" customHeight="1">
      <c r="A25" s="1" t="s">
        <v>16</v>
      </c>
    </row>
    <row r="26" spans="1:16" s="29" customFormat="1" ht="12.75" customHeight="1">
      <c r="A26" s="1" t="s">
        <v>14</v>
      </c>
      <c r="B26" s="38" t="s">
        <v>1</v>
      </c>
      <c r="C26" s="39"/>
      <c r="D26" s="38" t="s">
        <v>2</v>
      </c>
      <c r="E26" s="39"/>
      <c r="F26" s="38" t="s">
        <v>3</v>
      </c>
      <c r="G26" s="39"/>
      <c r="H26" s="38" t="s">
        <v>4</v>
      </c>
      <c r="I26" s="39"/>
      <c r="J26" s="38" t="s">
        <v>5</v>
      </c>
      <c r="K26" s="39"/>
      <c r="L26" s="38" t="s">
        <v>6</v>
      </c>
      <c r="M26" s="39"/>
      <c r="N26" s="38" t="s">
        <v>7</v>
      </c>
      <c r="O26" s="39"/>
      <c r="P26" s="33" t="s">
        <v>8</v>
      </c>
    </row>
    <row r="27" spans="1:16" s="29" customFormat="1" ht="12.75" customHeight="1">
      <c r="A27" s="1" t="s">
        <v>15</v>
      </c>
      <c r="B27" s="34" t="s">
        <v>10</v>
      </c>
      <c r="C27" s="37" t="s">
        <v>11</v>
      </c>
      <c r="D27" s="34" t="s">
        <v>10</v>
      </c>
      <c r="E27" s="37" t="s">
        <v>11</v>
      </c>
      <c r="F27" s="34" t="s">
        <v>10</v>
      </c>
      <c r="G27" s="37" t="s">
        <v>11</v>
      </c>
      <c r="H27" s="34" t="s">
        <v>10</v>
      </c>
      <c r="I27" s="37" t="s">
        <v>11</v>
      </c>
      <c r="J27" s="34" t="s">
        <v>10</v>
      </c>
      <c r="K27" s="37" t="s">
        <v>11</v>
      </c>
      <c r="L27" s="34" t="s">
        <v>10</v>
      </c>
      <c r="M27" s="37" t="s">
        <v>11</v>
      </c>
      <c r="N27" s="34" t="s">
        <v>10</v>
      </c>
      <c r="O27" s="37" t="s">
        <v>11</v>
      </c>
      <c r="P27" s="35" t="s">
        <v>7</v>
      </c>
    </row>
    <row r="28" spans="1:16" ht="10.5" customHeight="1">
      <c r="A28" s="1"/>
      <c r="B28" s="21"/>
      <c r="C28" s="22"/>
      <c r="D28" s="21"/>
      <c r="E28" s="22"/>
      <c r="F28" s="21"/>
      <c r="G28" s="22"/>
      <c r="H28" s="21"/>
      <c r="I28" s="22"/>
      <c r="J28" s="9"/>
      <c r="K28" s="10"/>
      <c r="L28" s="21"/>
      <c r="M28" s="22"/>
      <c r="N28" s="21"/>
      <c r="O28" s="22"/>
      <c r="P28" s="7"/>
    </row>
    <row r="29" spans="1:16" ht="12.75" customHeight="1">
      <c r="A29" s="1" t="s">
        <v>12</v>
      </c>
      <c r="B29" s="44">
        <f>'PEN&amp;UND'!B6+PRM!B17+MKT!B17+MIS!B18+MGT!B27+FIN!B17+ECN!B17+ACC!B27</f>
        <v>225</v>
      </c>
      <c r="C29" s="45">
        <f>'PEN&amp;UND'!C6+PRM!C17+MKT!C17+MIS!C18+MGT!C27+FIN!C17+ECN!C17+ACC!C27</f>
        <v>297</v>
      </c>
      <c r="D29" s="44">
        <f>'PEN&amp;UND'!D6+PRM!D17+MKT!D17+MIS!D18+MGT!D27+FIN!D17+ECN!D17+ACC!D27</f>
        <v>30</v>
      </c>
      <c r="E29" s="46">
        <f>'PEN&amp;UND'!E6+PRM!E17+MKT!E17+MIS!E18+MGT!E27+FIN!E17+ECN!E17+ACC!E27</f>
        <v>68</v>
      </c>
      <c r="F29" s="44">
        <f>'PEN&amp;UND'!F6+PRM!F17+MKT!F17+MIS!F18+MGT!F27+FIN!F17+ECN!F17+ACC!F27</f>
        <v>5</v>
      </c>
      <c r="G29" s="46">
        <f>'PEN&amp;UND'!G6+PRM!G17+MKT!G17+MIS!G18+MGT!G27+FIN!G17+ECN!G17+ACC!G27</f>
        <v>2</v>
      </c>
      <c r="H29" s="45">
        <f>'PEN&amp;UND'!H6+PRM!H17+MKT!H17+MIS!H18+MGT!H27+FIN!H17+ECN!H17+ACC!H27</f>
        <v>8</v>
      </c>
      <c r="I29" s="46">
        <f>'PEN&amp;UND'!I6+PRM!I17+MKT!I17+MIS!I18+MGT!I27+FIN!I17+ECN!I17+ACC!I27</f>
        <v>15</v>
      </c>
      <c r="J29" s="45">
        <f>'PEN&amp;UND'!J6+PRM!J17+MKT!J17+MIS!J18+MGT!J27+FIN!J17+ECN!J17+ACC!J27</f>
        <v>1</v>
      </c>
      <c r="K29" s="46">
        <f>'PEN&amp;UND'!K6+PRM!K17+MKT!K17+MIS!K18+MGT!K27+FIN!K17+ECN!K17+ACC!K27</f>
        <v>4</v>
      </c>
      <c r="L29" s="45">
        <f>'PEN&amp;UND'!L6+PRM!L17+MKT!L17+MIS!L18+MGT!L27+FIN!L17+ECN!L17+ACC!L27</f>
        <v>18</v>
      </c>
      <c r="M29" s="46">
        <f>'PEN&amp;UND'!M6+PRM!M17+MKT!M17+MIS!M18+MGT!M27+FIN!M17+ECN!M17+ACC!M27</f>
        <v>8</v>
      </c>
      <c r="N29" s="44">
        <f aca="true" t="shared" si="0" ref="N29:O33">L29+J29+H29+F29+D29+B29</f>
        <v>287</v>
      </c>
      <c r="O29" s="46">
        <f t="shared" si="0"/>
        <v>394</v>
      </c>
      <c r="P29" s="47">
        <f>O29+N29</f>
        <v>681</v>
      </c>
    </row>
    <row r="30" spans="1:16" ht="12.75" customHeight="1">
      <c r="A30" s="1" t="s">
        <v>13</v>
      </c>
      <c r="B30" s="44">
        <f>'PEN&amp;UND'!B7+PRM!B18+MKT!B18+MIS!B19+MGT!B28+FIN!B18+ECN!B18+ACC!B28</f>
        <v>188</v>
      </c>
      <c r="C30" s="45">
        <f>'PEN&amp;UND'!C7+PRM!C18+MKT!C18+MIS!C19+MGT!C28+FIN!C18+ECN!C18+ACC!C28</f>
        <v>259</v>
      </c>
      <c r="D30" s="44">
        <f>'PEN&amp;UND'!D7+PRM!D18+MKT!D18+MIS!D19+MGT!D28+FIN!D18+ECN!D18+ACC!D28</f>
        <v>36</v>
      </c>
      <c r="E30" s="46">
        <f>'PEN&amp;UND'!E7+PRM!E18+MKT!E18+MIS!E19+MGT!E28+FIN!E18+ECN!E18+ACC!E28</f>
        <v>70</v>
      </c>
      <c r="F30" s="44">
        <f>'PEN&amp;UND'!F7+PRM!F18+MKT!F18+MIS!F19+MGT!F28+FIN!F18+ECN!F18+ACC!F28</f>
        <v>7</v>
      </c>
      <c r="G30" s="46">
        <f>'PEN&amp;UND'!G7+PRM!G18+MKT!G18+MIS!G19+MGT!G28+FIN!G18+ECN!G18+ACC!G28</f>
        <v>5</v>
      </c>
      <c r="H30" s="45">
        <f>'PEN&amp;UND'!H7+PRM!H18+MKT!H18+MIS!H19+MGT!H28+FIN!H18+ECN!H18+ACC!H28</f>
        <v>3</v>
      </c>
      <c r="I30" s="46">
        <f>'PEN&amp;UND'!I7+PRM!I18+MKT!I18+MIS!I19+MGT!I28+FIN!I18+ECN!I18+ACC!I28</f>
        <v>13</v>
      </c>
      <c r="J30" s="45">
        <f>'PEN&amp;UND'!J7+PRM!J18+MKT!J18+MIS!J19+MGT!J28+FIN!J18+ECN!J18+ACC!J28</f>
        <v>5</v>
      </c>
      <c r="K30" s="46">
        <f>'PEN&amp;UND'!K7+PRM!K18+MKT!K18+MIS!K19+MGT!K28+FIN!K18+ECN!K18+ACC!K28</f>
        <v>4</v>
      </c>
      <c r="L30" s="45">
        <f>'PEN&amp;UND'!L7+PRM!L18+MKT!L18+MIS!L19+MGT!L28+FIN!L18+ECN!L18+ACC!L28</f>
        <v>17</v>
      </c>
      <c r="M30" s="46">
        <f>'PEN&amp;UND'!M7+PRM!M18+MKT!M18+MIS!M19+MGT!M28+FIN!M18+ECN!M18+ACC!M28</f>
        <v>7</v>
      </c>
      <c r="N30" s="44">
        <f t="shared" si="0"/>
        <v>256</v>
      </c>
      <c r="O30" s="46">
        <f t="shared" si="0"/>
        <v>358</v>
      </c>
      <c r="P30" s="47">
        <f>O30+N30</f>
        <v>614</v>
      </c>
    </row>
    <row r="31" spans="1:16" ht="12.75" customHeight="1">
      <c r="A31" s="1" t="s">
        <v>42</v>
      </c>
      <c r="B31" s="44">
        <f>'PEN&amp;UND'!B8+PRM!B19+MKT!B19+MIS!B20+MGT!B29+FIN!B19+ECN!B19+ACC!B29</f>
        <v>211</v>
      </c>
      <c r="C31" s="45">
        <f>'PEN&amp;UND'!C8+PRM!C19+MKT!C19+MIS!C20+MGT!C29+FIN!C19+ECN!C19+ACC!C29</f>
        <v>272</v>
      </c>
      <c r="D31" s="44">
        <f>'PEN&amp;UND'!D8+PRM!D19+MKT!D19+MIS!D20+MGT!D29+FIN!D19+ECN!D19+ACC!D29</f>
        <v>33</v>
      </c>
      <c r="E31" s="46">
        <f>'PEN&amp;UND'!E8+PRM!E19+MKT!E19+MIS!E20+MGT!E29+FIN!E19+ECN!E19+ACC!E29</f>
        <v>72</v>
      </c>
      <c r="F31" s="44">
        <f>'PEN&amp;UND'!F8+PRM!F19+MKT!F19+MIS!F20+MGT!F29+FIN!F19+ECN!F19+ACC!F29</f>
        <v>7</v>
      </c>
      <c r="G31" s="46">
        <f>'PEN&amp;UND'!G8+PRM!G19+MKT!G19+MIS!G20+MGT!G29+FIN!G19+ECN!G19+ACC!G29</f>
        <v>6</v>
      </c>
      <c r="H31" s="44">
        <f>'PEN&amp;UND'!H8+PRM!H19+MKT!H19+MIS!H20+MGT!H29+FIN!H19+ECN!H19+ACC!H29</f>
        <v>7</v>
      </c>
      <c r="I31" s="46">
        <f>'PEN&amp;UND'!I8+PRM!I19+MKT!I19+MIS!I20+MGT!I29+FIN!I19+ECN!I19+ACC!I29</f>
        <v>17</v>
      </c>
      <c r="J31" s="44">
        <f>'PEN&amp;UND'!J8+PRM!J19+MKT!J19+MIS!J20+MGT!J29+FIN!J19+ECN!J19+ACC!J29</f>
        <v>8</v>
      </c>
      <c r="K31" s="46">
        <f>'PEN&amp;UND'!K8+PRM!K19+MKT!K19+MIS!K20+MGT!K29+FIN!K19+ECN!K19+ACC!K29</f>
        <v>6</v>
      </c>
      <c r="L31" s="44">
        <f>'PEN&amp;UND'!L8+PRM!L19+MKT!L19+MIS!L20+MGT!L29+FIN!L19+ECN!L19+ACC!L29</f>
        <v>29</v>
      </c>
      <c r="M31" s="46">
        <f>'PEN&amp;UND'!M8+PRM!M19+MKT!M19+MIS!M20+MGT!M29+FIN!M19+ECN!M19+ACC!M29</f>
        <v>6</v>
      </c>
      <c r="N31" s="44">
        <f t="shared" si="0"/>
        <v>295</v>
      </c>
      <c r="O31" s="46">
        <f t="shared" si="0"/>
        <v>379</v>
      </c>
      <c r="P31" s="47">
        <f>O31+N31</f>
        <v>674</v>
      </c>
    </row>
    <row r="32" spans="1:16" ht="12.75" customHeight="1">
      <c r="A32" s="1" t="s">
        <v>43</v>
      </c>
      <c r="B32" s="44">
        <f>'PEN&amp;UND'!B9+PRM!B20+MKT!B20+MIS!B21+MGT!B30+FIN!B20+ECN!B20+ACC!B30</f>
        <v>242</v>
      </c>
      <c r="C32" s="45">
        <f>'PEN&amp;UND'!C9+PRM!C20+MKT!C20+MIS!C21+MGT!C30+FIN!C20+ECN!C20+ACC!C30</f>
        <v>281</v>
      </c>
      <c r="D32" s="44">
        <f>'PEN&amp;UND'!D9+PRM!D20+MKT!D20+MIS!D21+MGT!D30+FIN!D20+ECN!D20+ACC!D30</f>
        <v>48</v>
      </c>
      <c r="E32" s="46">
        <f>'PEN&amp;UND'!E9+PRM!E20+MKT!E20+MIS!E21+MGT!E30+FIN!E20+ECN!E20+ACC!E30</f>
        <v>91</v>
      </c>
      <c r="F32" s="44">
        <f>'PEN&amp;UND'!F9+PRM!F20+MKT!F20+MIS!F21+MGT!F30+FIN!F20+ECN!F20+ACC!F30</f>
        <v>5</v>
      </c>
      <c r="G32" s="46">
        <f>'PEN&amp;UND'!G9+PRM!G20+MKT!G20+MIS!G21+MGT!G30+FIN!G20+ECN!G20+ACC!G30</f>
        <v>4</v>
      </c>
      <c r="H32" s="44">
        <f>'PEN&amp;UND'!H9+PRM!H20+MKT!H20+MIS!H21+MGT!H30+FIN!H20+ECN!H20+ACC!H30</f>
        <v>12</v>
      </c>
      <c r="I32" s="46">
        <f>'PEN&amp;UND'!I9+PRM!I20+MKT!I20+MIS!I21+MGT!I30+FIN!I20+ECN!I20+ACC!I30</f>
        <v>21</v>
      </c>
      <c r="J32" s="44">
        <f>'PEN&amp;UND'!J9+PRM!J20+MKT!J20+MIS!J21+MGT!J30+FIN!J20+ECN!J20+ACC!J30</f>
        <v>8</v>
      </c>
      <c r="K32" s="46">
        <f>'PEN&amp;UND'!K9+PRM!K20+MKT!K20+MIS!K21+MGT!K30+FIN!K20+ECN!K20+ACC!K30</f>
        <v>7</v>
      </c>
      <c r="L32" s="44">
        <f>'PEN&amp;UND'!L9+PRM!L20+MKT!L20+MIS!L21+MGT!L30+FIN!L20+ECN!L20+ACC!L30</f>
        <v>26</v>
      </c>
      <c r="M32" s="46">
        <f>'PEN&amp;UND'!M9+PRM!M20+MKT!M20+MIS!M21+MGT!M30+FIN!M20+ECN!M20+ACC!M30</f>
        <v>11</v>
      </c>
      <c r="N32" s="44">
        <f t="shared" si="0"/>
        <v>341</v>
      </c>
      <c r="O32" s="46">
        <f t="shared" si="0"/>
        <v>415</v>
      </c>
      <c r="P32" s="47">
        <f>O32+N32</f>
        <v>756</v>
      </c>
    </row>
    <row r="33" spans="1:16" ht="12.75" customHeight="1">
      <c r="A33" s="1" t="s">
        <v>45</v>
      </c>
      <c r="B33" s="44">
        <f>'PEN&amp;UND'!B10+PRM!B21+MKT!B21+MIS!B22+MGT!B31+FIN!B21+ECN!B21+ACC!B31</f>
        <v>278</v>
      </c>
      <c r="C33" s="45">
        <f>'PEN&amp;UND'!C10+PRM!C21+MKT!C21+MIS!C22+MGT!C31+FIN!C21+ECN!C21+ACC!C31</f>
        <v>318</v>
      </c>
      <c r="D33" s="44">
        <f>'PEN&amp;UND'!D10+PRM!D21+MKT!D21+MIS!D22+MGT!D31+FIN!D21+ECN!D21+ACC!D31</f>
        <v>56</v>
      </c>
      <c r="E33" s="46">
        <f>'PEN&amp;UND'!E10+PRM!E21+MKT!E21+MIS!E22+MGT!E31+FIN!E21+ECN!E21+ACC!E31</f>
        <v>103</v>
      </c>
      <c r="F33" s="44">
        <f>'PEN&amp;UND'!F10+PRM!F21+MKT!F21+MIS!F22+MGT!F31+FIN!F21+ECN!F21+ACC!F31</f>
        <v>4</v>
      </c>
      <c r="G33" s="46">
        <f>'PEN&amp;UND'!G10+PRM!G21+MKT!G21+MIS!G22+MGT!G31+FIN!G21+ECN!G21+ACC!G31</f>
        <v>5</v>
      </c>
      <c r="H33" s="44">
        <f>'PEN&amp;UND'!H10+PRM!H21+MKT!H21+MIS!H22+MGT!H31+FIN!H21+ECN!H21+ACC!H31</f>
        <v>16</v>
      </c>
      <c r="I33" s="46">
        <f>'PEN&amp;UND'!I10+PRM!I21+MKT!I21+MIS!I22+MGT!I31+FIN!I21+ECN!I21+ACC!I31</f>
        <v>22</v>
      </c>
      <c r="J33" s="44">
        <f>'PEN&amp;UND'!J10+PRM!J21+MKT!J21+MIS!J22+MGT!J31+FIN!J21+ECN!J21+ACC!J31</f>
        <v>6</v>
      </c>
      <c r="K33" s="46">
        <f>'PEN&amp;UND'!K10+PRM!K21+MKT!K21+MIS!K22+MGT!K31+FIN!K21+ECN!K21+ACC!K31</f>
        <v>7</v>
      </c>
      <c r="L33" s="44">
        <f>'PEN&amp;UND'!L10+PRM!L21+MKT!L21+MIS!L22+MGT!L31+FIN!L21+ECN!L21+ACC!L31</f>
        <v>40</v>
      </c>
      <c r="M33" s="46">
        <f>'PEN&amp;UND'!M10+PRM!M21+MKT!M21+MIS!M22+MGT!M31+FIN!M21+ECN!M21+ACC!M31</f>
        <v>10</v>
      </c>
      <c r="N33" s="44">
        <f t="shared" si="0"/>
        <v>400</v>
      </c>
      <c r="O33" s="46">
        <f t="shared" si="0"/>
        <v>465</v>
      </c>
      <c r="P33" s="47">
        <f>O33+N33</f>
        <v>865</v>
      </c>
    </row>
    <row r="34" spans="2:16" ht="10.5" customHeight="1">
      <c r="B34" s="14"/>
      <c r="C34" s="15"/>
      <c r="D34" s="14"/>
      <c r="E34" s="15"/>
      <c r="F34" s="14"/>
      <c r="G34" s="15"/>
      <c r="H34" s="14"/>
      <c r="I34" s="15"/>
      <c r="J34" s="23"/>
      <c r="K34" s="23"/>
      <c r="L34" s="14"/>
      <c r="M34" s="15"/>
      <c r="N34" s="14"/>
      <c r="O34" s="15"/>
      <c r="P34" s="16"/>
    </row>
    <row r="35" ht="10.5" customHeight="1"/>
    <row r="36" ht="12.75" customHeight="1">
      <c r="A36" s="1" t="s">
        <v>21</v>
      </c>
    </row>
    <row r="37" spans="1:16" s="29" customFormat="1" ht="12.75" customHeight="1">
      <c r="A37" s="1" t="s">
        <v>14</v>
      </c>
      <c r="B37" s="38" t="s">
        <v>1</v>
      </c>
      <c r="C37" s="39"/>
      <c r="D37" s="38" t="s">
        <v>2</v>
      </c>
      <c r="E37" s="39"/>
      <c r="F37" s="38" t="s">
        <v>3</v>
      </c>
      <c r="G37" s="39"/>
      <c r="H37" s="38" t="s">
        <v>4</v>
      </c>
      <c r="I37" s="39"/>
      <c r="J37" s="38" t="s">
        <v>5</v>
      </c>
      <c r="K37" s="39"/>
      <c r="L37" s="38" t="s">
        <v>6</v>
      </c>
      <c r="M37" s="39"/>
      <c r="N37" s="38" t="s">
        <v>7</v>
      </c>
      <c r="O37" s="39"/>
      <c r="P37" s="33" t="s">
        <v>8</v>
      </c>
    </row>
    <row r="38" spans="1:16" s="29" customFormat="1" ht="12.75" customHeight="1">
      <c r="A38" s="1" t="s">
        <v>15</v>
      </c>
      <c r="B38" s="34" t="s">
        <v>10</v>
      </c>
      <c r="C38" s="37" t="s">
        <v>11</v>
      </c>
      <c r="D38" s="34" t="s">
        <v>10</v>
      </c>
      <c r="E38" s="37" t="s">
        <v>11</v>
      </c>
      <c r="F38" s="34" t="s">
        <v>10</v>
      </c>
      <c r="G38" s="37" t="s">
        <v>11</v>
      </c>
      <c r="H38" s="34" t="s">
        <v>10</v>
      </c>
      <c r="I38" s="37" t="s">
        <v>11</v>
      </c>
      <c r="J38" s="34" t="s">
        <v>10</v>
      </c>
      <c r="K38" s="37" t="s">
        <v>11</v>
      </c>
      <c r="L38" s="34" t="s">
        <v>10</v>
      </c>
      <c r="M38" s="37" t="s">
        <v>11</v>
      </c>
      <c r="N38" s="34" t="s">
        <v>10</v>
      </c>
      <c r="O38" s="37" t="s">
        <v>11</v>
      </c>
      <c r="P38" s="35" t="s">
        <v>7</v>
      </c>
    </row>
    <row r="39" spans="1:16" ht="10.5" customHeight="1">
      <c r="A39" s="1"/>
      <c r="B39" s="9"/>
      <c r="C39" s="10"/>
      <c r="D39" s="9"/>
      <c r="E39" s="10"/>
      <c r="F39" s="9"/>
      <c r="G39" s="10"/>
      <c r="H39" s="9"/>
      <c r="I39" s="10"/>
      <c r="J39" s="9"/>
      <c r="K39" s="10"/>
      <c r="L39" s="9"/>
      <c r="M39" s="10"/>
      <c r="N39" s="9"/>
      <c r="O39" s="10"/>
      <c r="P39" s="7"/>
    </row>
    <row r="40" spans="1:16" ht="12.75" customHeight="1">
      <c r="A40" s="1" t="s">
        <v>12</v>
      </c>
      <c r="B40" s="44">
        <f>MGT!B38+ACC!B38</f>
        <v>57</v>
      </c>
      <c r="C40" s="46">
        <f>MGT!C38+ACC!C38</f>
        <v>36</v>
      </c>
      <c r="D40" s="44">
        <f>MGT!D38+ACC!D38</f>
        <v>6</v>
      </c>
      <c r="E40" s="46">
        <f>MGT!E38+ACC!E38</f>
        <v>2</v>
      </c>
      <c r="F40" s="44">
        <f>MGT!F38+ACC!F38</f>
        <v>0</v>
      </c>
      <c r="G40" s="46">
        <f>MGT!G38+ACC!G38</f>
        <v>0</v>
      </c>
      <c r="H40" s="44">
        <f>MGT!H38+ACC!H38</f>
        <v>1</v>
      </c>
      <c r="I40" s="46">
        <f>MGT!I38+ACC!I38</f>
        <v>1</v>
      </c>
      <c r="J40" s="44">
        <f>MGT!J38+ACC!J38</f>
        <v>0</v>
      </c>
      <c r="K40" s="46">
        <f>MGT!K38+ACC!K38</f>
        <v>0</v>
      </c>
      <c r="L40" s="44">
        <f>MGT!L38+ACC!L38</f>
        <v>4</v>
      </c>
      <c r="M40" s="46">
        <f>MGT!M38+ACC!M38</f>
        <v>1</v>
      </c>
      <c r="N40" s="44">
        <f>MGT!N38+ACC!N38</f>
        <v>68</v>
      </c>
      <c r="O40" s="46">
        <f>MGT!O38+ACC!O38</f>
        <v>40</v>
      </c>
      <c r="P40" s="47">
        <f>O40+N40</f>
        <v>108</v>
      </c>
    </row>
    <row r="41" spans="1:16" ht="12.75" customHeight="1">
      <c r="A41" s="1" t="s">
        <v>13</v>
      </c>
      <c r="B41" s="44">
        <f>MGT!B39+ACC!B39</f>
        <v>65</v>
      </c>
      <c r="C41" s="46">
        <f>MGT!C39+ACC!C39</f>
        <v>47</v>
      </c>
      <c r="D41" s="44">
        <f>MGT!D39+ACC!D39</f>
        <v>3</v>
      </c>
      <c r="E41" s="46">
        <f>MGT!E39+ACC!E39</f>
        <v>4</v>
      </c>
      <c r="F41" s="44">
        <f>MGT!F39+ACC!F39</f>
        <v>0</v>
      </c>
      <c r="G41" s="46">
        <f>MGT!G39+ACC!G39</f>
        <v>1</v>
      </c>
      <c r="H41" s="44">
        <f>MGT!H39+ACC!H39</f>
        <v>3</v>
      </c>
      <c r="I41" s="46">
        <f>MGT!I39+ACC!I39</f>
        <v>4</v>
      </c>
      <c r="J41" s="44">
        <f>MGT!J39+ACC!J39</f>
        <v>1</v>
      </c>
      <c r="K41" s="46">
        <f>MGT!K39+ACC!K39</f>
        <v>0</v>
      </c>
      <c r="L41" s="44">
        <f>MGT!L39+ACC!L39</f>
        <v>8</v>
      </c>
      <c r="M41" s="46">
        <f>MGT!M39+ACC!M39</f>
        <v>1</v>
      </c>
      <c r="N41" s="44">
        <f>MGT!N39+ACC!N39</f>
        <v>80</v>
      </c>
      <c r="O41" s="46">
        <f>MGT!O39+ACC!O39</f>
        <v>57</v>
      </c>
      <c r="P41" s="47">
        <f>O41+N41</f>
        <v>137</v>
      </c>
    </row>
    <row r="42" spans="1:16" ht="12.75" customHeight="1">
      <c r="A42" s="1" t="s">
        <v>42</v>
      </c>
      <c r="B42" s="44">
        <f>MGT!B40+ACC!B40</f>
        <v>74</v>
      </c>
      <c r="C42" s="46">
        <f>MGT!C40+ACC!C40</f>
        <v>51</v>
      </c>
      <c r="D42" s="44">
        <f>MGT!D40+ACC!D40</f>
        <v>5</v>
      </c>
      <c r="E42" s="46">
        <f>MGT!E40+ACC!E40</f>
        <v>3</v>
      </c>
      <c r="F42" s="44">
        <f>MGT!F40+ACC!F40</f>
        <v>0</v>
      </c>
      <c r="G42" s="46">
        <f>MGT!G40+ACC!G40</f>
        <v>0</v>
      </c>
      <c r="H42" s="44">
        <f>MGT!H40+ACC!H40</f>
        <v>1</v>
      </c>
      <c r="I42" s="46">
        <f>MGT!I40+ACC!I40</f>
        <v>1</v>
      </c>
      <c r="J42" s="44">
        <f>MGT!J40+ACC!J40</f>
        <v>1</v>
      </c>
      <c r="K42" s="46">
        <f>MGT!K40+ACC!K40</f>
        <v>0</v>
      </c>
      <c r="L42" s="44">
        <f>MGT!L40+ACC!L40</f>
        <v>12</v>
      </c>
      <c r="M42" s="46">
        <f>MGT!M40+ACC!M40</f>
        <v>4</v>
      </c>
      <c r="N42" s="44">
        <f>MGT!N40+ACC!N40</f>
        <v>93</v>
      </c>
      <c r="O42" s="46">
        <f>MGT!O40+ACC!O40</f>
        <v>59</v>
      </c>
      <c r="P42" s="47">
        <f>O42+N42</f>
        <v>152</v>
      </c>
    </row>
    <row r="43" spans="1:16" ht="12.75" customHeight="1">
      <c r="A43" s="1" t="s">
        <v>43</v>
      </c>
      <c r="B43" s="44">
        <f>MGT!B41+ACC!B41</f>
        <v>87</v>
      </c>
      <c r="C43" s="46">
        <f>MGT!C41+ACC!C41</f>
        <v>55</v>
      </c>
      <c r="D43" s="44">
        <f>MGT!D41+ACC!D41</f>
        <v>3</v>
      </c>
      <c r="E43" s="46">
        <f>MGT!E41+ACC!E41</f>
        <v>9</v>
      </c>
      <c r="F43" s="44">
        <f>MGT!F41+ACC!F41</f>
        <v>0</v>
      </c>
      <c r="G43" s="46">
        <f>MGT!G41+ACC!G41</f>
        <v>1</v>
      </c>
      <c r="H43" s="44">
        <f>MGT!H41+ACC!H41</f>
        <v>1</v>
      </c>
      <c r="I43" s="46">
        <f>MGT!I41+ACC!I41</f>
        <v>1</v>
      </c>
      <c r="J43" s="44">
        <f>MGT!J41+ACC!J41</f>
        <v>2</v>
      </c>
      <c r="K43" s="46">
        <f>MGT!K41+ACC!K41</f>
        <v>0</v>
      </c>
      <c r="L43" s="44">
        <f>MGT!L41+ACC!L41</f>
        <v>5</v>
      </c>
      <c r="M43" s="46">
        <f>MGT!M41+ACC!M41</f>
        <v>5</v>
      </c>
      <c r="N43" s="44">
        <f>MGT!N41+ACC!N41</f>
        <v>98</v>
      </c>
      <c r="O43" s="46">
        <f>MGT!O41+ACC!O41</f>
        <v>71</v>
      </c>
      <c r="P43" s="47">
        <f>O43+N43</f>
        <v>169</v>
      </c>
    </row>
    <row r="44" spans="1:16" ht="12.75" customHeight="1">
      <c r="A44" s="1" t="s">
        <v>45</v>
      </c>
      <c r="B44" s="44">
        <f>MGT!B42+ACC!B42</f>
        <v>78</v>
      </c>
      <c r="C44" s="46">
        <f>MGT!C42+ACC!C42</f>
        <v>46</v>
      </c>
      <c r="D44" s="44">
        <f>MGT!D42+ACC!D42</f>
        <v>3</v>
      </c>
      <c r="E44" s="46">
        <f>MGT!E42+ACC!E42</f>
        <v>9</v>
      </c>
      <c r="F44" s="44">
        <f>MGT!F42+ACC!F42</f>
        <v>1</v>
      </c>
      <c r="G44" s="46">
        <f>MGT!G42+ACC!G42</f>
        <v>1</v>
      </c>
      <c r="H44" s="44">
        <f>MGT!H42+ACC!H42</f>
        <v>1</v>
      </c>
      <c r="I44" s="46">
        <f>MGT!I42+ACC!I42</f>
        <v>2</v>
      </c>
      <c r="J44" s="44">
        <f>MGT!J42+ACC!J42</f>
        <v>1</v>
      </c>
      <c r="K44" s="46">
        <f>MGT!K42+ACC!K42</f>
        <v>0</v>
      </c>
      <c r="L44" s="44">
        <f>MGT!L42+ACC!L42</f>
        <v>6</v>
      </c>
      <c r="M44" s="46">
        <f>MGT!M42+ACC!M42</f>
        <v>5</v>
      </c>
      <c r="N44" s="44">
        <f>MGT!N42+ACC!N42</f>
        <v>90</v>
      </c>
      <c r="O44" s="46">
        <f>MGT!O42+ACC!O42</f>
        <v>63</v>
      </c>
      <c r="P44" s="47">
        <f>O44+N44</f>
        <v>153</v>
      </c>
    </row>
    <row r="45" spans="2:16" ht="10.5" customHeight="1">
      <c r="B45" s="14"/>
      <c r="C45" s="15"/>
      <c r="D45" s="14"/>
      <c r="E45" s="15"/>
      <c r="F45" s="14"/>
      <c r="G45" s="15"/>
      <c r="H45" s="14"/>
      <c r="I45" s="15"/>
      <c r="J45" s="23"/>
      <c r="K45" s="23"/>
      <c r="L45" s="14"/>
      <c r="M45" s="15"/>
      <c r="N45" s="14"/>
      <c r="O45" s="15"/>
      <c r="P45" s="16"/>
    </row>
  </sheetData>
  <printOptions horizontalCentered="1"/>
  <pageMargins left="0.25" right="0.25" top="0.2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E20" sqref="E20"/>
    </sheetView>
  </sheetViews>
  <sheetFormatPr defaultColWidth="9.140625" defaultRowHeight="12.75"/>
  <cols>
    <col min="1" max="1" width="25.7109375" style="29" customWidth="1"/>
    <col min="2" max="8" width="12.7109375" style="2" customWidth="1"/>
    <col min="9" max="16384" width="9.140625" style="2" customWidth="1"/>
  </cols>
  <sheetData>
    <row r="1" ht="12.75" customHeight="1">
      <c r="A1" s="19" t="s">
        <v>0</v>
      </c>
    </row>
    <row r="2" ht="12.75" customHeight="1">
      <c r="A2" s="18"/>
    </row>
    <row r="3" ht="12.75" customHeight="1">
      <c r="A3" s="31" t="s">
        <v>16</v>
      </c>
    </row>
    <row r="4" spans="1:4" s="29" customFormat="1" ht="12.75" customHeight="1">
      <c r="A4" s="1" t="s">
        <v>14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2"/>
      <c r="C5" s="12"/>
      <c r="D5" s="12"/>
    </row>
    <row r="6" spans="1:4" ht="12.75" customHeight="1">
      <c r="A6" s="1" t="s">
        <v>12</v>
      </c>
      <c r="B6" s="11">
        <v>192</v>
      </c>
      <c r="C6" s="10">
        <v>164</v>
      </c>
      <c r="D6" s="10">
        <v>89</v>
      </c>
    </row>
    <row r="7" spans="1:4" ht="12.75" customHeight="1">
      <c r="A7" s="1" t="s">
        <v>13</v>
      </c>
      <c r="B7" s="11">
        <v>155</v>
      </c>
      <c r="C7" s="11">
        <v>141</v>
      </c>
      <c r="D7" s="11">
        <v>73</v>
      </c>
    </row>
    <row r="8" spans="1:4" ht="12.75" customHeight="1">
      <c r="A8" s="1" t="s">
        <v>42</v>
      </c>
      <c r="B8" s="11">
        <v>144</v>
      </c>
      <c r="C8" s="11">
        <v>139</v>
      </c>
      <c r="D8" s="11">
        <v>67</v>
      </c>
    </row>
    <row r="9" spans="1:4" ht="12.75" customHeight="1">
      <c r="A9" s="1" t="s">
        <v>43</v>
      </c>
      <c r="B9" s="11">
        <v>154</v>
      </c>
      <c r="C9" s="11">
        <v>150</v>
      </c>
      <c r="D9" s="11">
        <v>85</v>
      </c>
    </row>
    <row r="10" spans="1:4" ht="12.75" customHeight="1">
      <c r="A10" s="1" t="s">
        <v>45</v>
      </c>
      <c r="B10" s="11">
        <f>ACC!P31</f>
        <v>165</v>
      </c>
      <c r="C10" s="11">
        <v>166</v>
      </c>
      <c r="D10" s="11">
        <v>95</v>
      </c>
    </row>
    <row r="11" spans="1:4" ht="12.75" customHeight="1">
      <c r="A11" s="1"/>
      <c r="B11" s="8"/>
      <c r="C11" s="8"/>
      <c r="D11" s="8"/>
    </row>
    <row r="12" ht="12.75" customHeight="1"/>
    <row r="13" ht="12.75" customHeight="1">
      <c r="A13" s="31" t="s">
        <v>21</v>
      </c>
    </row>
    <row r="14" spans="1:4" s="29" customFormat="1" ht="12.75" customHeight="1">
      <c r="A14" s="1" t="s">
        <v>14</v>
      </c>
      <c r="B14" s="36" t="s">
        <v>17</v>
      </c>
      <c r="C14" s="36" t="s">
        <v>18</v>
      </c>
      <c r="D14" s="36" t="s">
        <v>19</v>
      </c>
    </row>
    <row r="15" spans="2:4" ht="12.75" customHeight="1">
      <c r="B15" s="12"/>
      <c r="C15" s="12"/>
      <c r="D15" s="12"/>
    </row>
    <row r="16" spans="1:4" ht="12.75" customHeight="1">
      <c r="A16" s="1" t="s">
        <v>12</v>
      </c>
      <c r="B16" s="11" t="s">
        <v>44</v>
      </c>
      <c r="C16" s="11" t="s">
        <v>44</v>
      </c>
      <c r="D16" s="11" t="s">
        <v>44</v>
      </c>
    </row>
    <row r="17" spans="1:4" ht="12.75" customHeight="1">
      <c r="A17" s="1" t="s">
        <v>13</v>
      </c>
      <c r="B17" s="11" t="s">
        <v>44</v>
      </c>
      <c r="C17" s="11" t="s">
        <v>44</v>
      </c>
      <c r="D17" s="11" t="s">
        <v>44</v>
      </c>
    </row>
    <row r="18" spans="1:4" ht="12.75" customHeight="1">
      <c r="A18" s="1" t="s">
        <v>42</v>
      </c>
      <c r="B18" s="11" t="s">
        <v>44</v>
      </c>
      <c r="C18" s="11" t="s">
        <v>44</v>
      </c>
      <c r="D18" s="11">
        <v>9</v>
      </c>
    </row>
    <row r="19" spans="1:4" ht="12.75" customHeight="1">
      <c r="A19" s="1" t="s">
        <v>43</v>
      </c>
      <c r="B19" s="11">
        <v>25</v>
      </c>
      <c r="C19" s="11">
        <v>23</v>
      </c>
      <c r="D19" s="11">
        <v>29</v>
      </c>
    </row>
    <row r="20" spans="1:4" ht="12.75" customHeight="1">
      <c r="A20" s="1" t="s">
        <v>45</v>
      </c>
      <c r="B20" s="11">
        <f>ACC!P42</f>
        <v>30</v>
      </c>
      <c r="C20" s="11">
        <v>29</v>
      </c>
      <c r="D20" s="11">
        <v>26</v>
      </c>
    </row>
    <row r="21" spans="1:4" ht="12.75" customHeight="1">
      <c r="A21" s="1"/>
      <c r="B21" s="8"/>
      <c r="C21" s="8"/>
      <c r="D21" s="8"/>
    </row>
    <row r="22" spans="1:5" s="13" customFormat="1" ht="12.75" customHeight="1">
      <c r="A22" s="17"/>
      <c r="B22" s="48"/>
      <c r="C22" s="48"/>
      <c r="D22" s="48"/>
      <c r="E22" s="48"/>
    </row>
    <row r="23" spans="1:9" s="29" customFormat="1" ht="12.75" customHeight="1">
      <c r="A23" s="1" t="s">
        <v>20</v>
      </c>
      <c r="B23" s="32" t="s">
        <v>16</v>
      </c>
      <c r="C23" s="32" t="s">
        <v>16</v>
      </c>
      <c r="D23" s="32" t="s">
        <v>7</v>
      </c>
      <c r="E23" s="32" t="s">
        <v>21</v>
      </c>
      <c r="F23" s="32" t="s">
        <v>21</v>
      </c>
      <c r="G23" s="33" t="s">
        <v>7</v>
      </c>
      <c r="H23" s="33" t="s">
        <v>8</v>
      </c>
      <c r="I23" s="18"/>
    </row>
    <row r="24" spans="1:9" s="29" customFormat="1" ht="12.75" customHeight="1">
      <c r="A24" s="18"/>
      <c r="B24" s="34" t="s">
        <v>22</v>
      </c>
      <c r="C24" s="34" t="s">
        <v>23</v>
      </c>
      <c r="D24" s="34" t="s">
        <v>16</v>
      </c>
      <c r="E24" s="34" t="s">
        <v>24</v>
      </c>
      <c r="F24" s="34" t="s">
        <v>25</v>
      </c>
      <c r="G24" s="35" t="s">
        <v>21</v>
      </c>
      <c r="H24" s="35" t="s">
        <v>7</v>
      </c>
      <c r="I24" s="18"/>
    </row>
    <row r="25" spans="2:9" ht="12.75" customHeight="1">
      <c r="B25" s="3"/>
      <c r="C25" s="3"/>
      <c r="D25" s="3"/>
      <c r="E25" s="3"/>
      <c r="F25" s="3"/>
      <c r="G25" s="3"/>
      <c r="H25" s="12"/>
      <c r="I25"/>
    </row>
    <row r="26" spans="1:9" ht="12.75" customHeight="1">
      <c r="A26" s="1" t="s">
        <v>12</v>
      </c>
      <c r="B26" s="49">
        <v>976.2</v>
      </c>
      <c r="C26" s="49">
        <v>1518.3</v>
      </c>
      <c r="D26" s="49">
        <f>C26+B26</f>
        <v>2494.5</v>
      </c>
      <c r="E26" s="49">
        <v>219</v>
      </c>
      <c r="F26" s="49">
        <v>0</v>
      </c>
      <c r="G26" s="49">
        <f>F26+E26</f>
        <v>219</v>
      </c>
      <c r="H26" s="50">
        <f>G26+D26</f>
        <v>2713.5</v>
      </c>
      <c r="I26"/>
    </row>
    <row r="27" spans="1:9" ht="12.75" customHeight="1">
      <c r="A27" s="1" t="s">
        <v>13</v>
      </c>
      <c r="B27" s="49">
        <v>993</v>
      </c>
      <c r="C27" s="49">
        <v>1262.1</v>
      </c>
      <c r="D27" s="49">
        <f>C27+B27</f>
        <v>2255.1</v>
      </c>
      <c r="E27" s="49">
        <v>288</v>
      </c>
      <c r="F27" s="49">
        <v>0</v>
      </c>
      <c r="G27" s="49">
        <f>F27+E27</f>
        <v>288</v>
      </c>
      <c r="H27" s="50">
        <f>G27+D27</f>
        <v>2543.1</v>
      </c>
      <c r="I27"/>
    </row>
    <row r="28" spans="1:9" ht="12.75" customHeight="1">
      <c r="A28" s="1" t="s">
        <v>42</v>
      </c>
      <c r="B28" s="49">
        <v>1203.3</v>
      </c>
      <c r="C28" s="49">
        <v>1390.2</v>
      </c>
      <c r="D28" s="49">
        <f>C28+B28</f>
        <v>2593.5</v>
      </c>
      <c r="E28" s="49">
        <v>432</v>
      </c>
      <c r="F28" s="49">
        <v>0</v>
      </c>
      <c r="G28" s="49">
        <f>F28+E28</f>
        <v>432</v>
      </c>
      <c r="H28" s="50">
        <f>G28+D28</f>
        <v>3025.5</v>
      </c>
      <c r="I28"/>
    </row>
    <row r="29" spans="1:9" ht="12.75" customHeight="1">
      <c r="A29" s="1" t="s">
        <v>43</v>
      </c>
      <c r="B29" s="49">
        <v>1491</v>
      </c>
      <c r="C29" s="49">
        <v>1626</v>
      </c>
      <c r="D29" s="49">
        <f>C29+B29</f>
        <v>3117</v>
      </c>
      <c r="E29" s="49">
        <v>498</v>
      </c>
      <c r="F29" s="49">
        <v>0</v>
      </c>
      <c r="G29" s="49">
        <f>F29+E29</f>
        <v>498</v>
      </c>
      <c r="H29" s="50">
        <f>G29+D29</f>
        <v>3615</v>
      </c>
      <c r="I29"/>
    </row>
    <row r="30" spans="1:9" ht="12.75" customHeight="1">
      <c r="A30" s="1" t="s">
        <v>45</v>
      </c>
      <c r="B30" s="49">
        <v>1404</v>
      </c>
      <c r="C30" s="49">
        <v>1944</v>
      </c>
      <c r="D30" s="49">
        <f>C30+B30</f>
        <v>3348</v>
      </c>
      <c r="E30" s="49">
        <v>567</v>
      </c>
      <c r="F30" s="49">
        <v>0</v>
      </c>
      <c r="G30" s="49">
        <f>F30+E30</f>
        <v>567</v>
      </c>
      <c r="H30" s="50">
        <f>G30+D30</f>
        <v>3915</v>
      </c>
      <c r="I30"/>
    </row>
    <row r="31" spans="1:9" ht="12.75" customHeight="1">
      <c r="A31" s="18"/>
      <c r="B31" s="14"/>
      <c r="C31" s="14"/>
      <c r="D31" s="14"/>
      <c r="E31" s="14"/>
      <c r="F31" s="14"/>
      <c r="G31" s="14"/>
      <c r="H31" s="16"/>
      <c r="I31"/>
    </row>
    <row r="32" ht="12.75" customHeight="1"/>
    <row r="33" spans="1:8" ht="12.75" customHeight="1">
      <c r="A33" s="18"/>
      <c r="B33"/>
      <c r="C33"/>
      <c r="D33"/>
      <c r="E33"/>
      <c r="F33"/>
      <c r="G33"/>
      <c r="H33"/>
    </row>
    <row r="34" spans="1:8" ht="12.75" customHeight="1">
      <c r="A34" s="1" t="s">
        <v>26</v>
      </c>
      <c r="B34" s="21" t="s">
        <v>16</v>
      </c>
      <c r="C34" s="21" t="s">
        <v>16</v>
      </c>
      <c r="D34" s="21" t="s">
        <v>7</v>
      </c>
      <c r="E34" s="21" t="s">
        <v>21</v>
      </c>
      <c r="F34" s="21" t="s">
        <v>27</v>
      </c>
      <c r="G34" s="21" t="s">
        <v>28</v>
      </c>
      <c r="H34" s="7" t="s">
        <v>8</v>
      </c>
    </row>
    <row r="35" spans="1:8" ht="12.75" customHeight="1">
      <c r="A35" s="18"/>
      <c r="B35" s="5" t="s">
        <v>29</v>
      </c>
      <c r="C35" s="5" t="s">
        <v>30</v>
      </c>
      <c r="D35" s="5" t="s">
        <v>16</v>
      </c>
      <c r="E35" s="5" t="s">
        <v>24</v>
      </c>
      <c r="F35" s="5" t="s">
        <v>25</v>
      </c>
      <c r="G35" s="5" t="s">
        <v>21</v>
      </c>
      <c r="H35" s="8" t="s">
        <v>7</v>
      </c>
    </row>
    <row r="36" spans="2:8" ht="12.75" customHeight="1">
      <c r="B36" s="9"/>
      <c r="C36" s="9"/>
      <c r="D36" s="9"/>
      <c r="E36" s="9"/>
      <c r="F36" s="9"/>
      <c r="G36" s="9"/>
      <c r="H36" s="11"/>
    </row>
    <row r="37" spans="1:8" ht="12.75" customHeight="1">
      <c r="A37" s="1" t="s">
        <v>12</v>
      </c>
      <c r="B37" s="26">
        <v>927.39</v>
      </c>
      <c r="C37" s="26">
        <v>1958.61</v>
      </c>
      <c r="D37" s="26">
        <f>C37+B37</f>
        <v>2886</v>
      </c>
      <c r="E37" s="26">
        <v>716.13</v>
      </c>
      <c r="F37" s="26">
        <v>0</v>
      </c>
      <c r="G37" s="26">
        <f>F37+E37</f>
        <v>716.13</v>
      </c>
      <c r="H37" s="27">
        <f>G37+D37</f>
        <v>3602.13</v>
      </c>
    </row>
    <row r="38" spans="1:8" ht="12.75" customHeight="1">
      <c r="A38" s="1" t="s">
        <v>13</v>
      </c>
      <c r="B38" s="26">
        <v>943.35</v>
      </c>
      <c r="C38" s="26">
        <v>1628.11</v>
      </c>
      <c r="D38" s="26">
        <f>C38+B38</f>
        <v>2571.46</v>
      </c>
      <c r="E38" s="26">
        <v>941.76</v>
      </c>
      <c r="F38" s="26">
        <v>0</v>
      </c>
      <c r="G38" s="26">
        <f>F38+E38</f>
        <v>941.76</v>
      </c>
      <c r="H38" s="27">
        <f>G38+D38</f>
        <v>3513.2200000000003</v>
      </c>
    </row>
    <row r="39" spans="1:8" ht="12.75" customHeight="1">
      <c r="A39" s="1" t="s">
        <v>42</v>
      </c>
      <c r="B39" s="26">
        <v>1143.14</v>
      </c>
      <c r="C39" s="26">
        <v>1793.36</v>
      </c>
      <c r="D39" s="26">
        <f>C39+B39</f>
        <v>2936.5</v>
      </c>
      <c r="E39" s="26">
        <v>1412.64</v>
      </c>
      <c r="F39" s="26">
        <v>0</v>
      </c>
      <c r="G39" s="26">
        <f>F39+E39</f>
        <v>1412.64</v>
      </c>
      <c r="H39" s="27">
        <f>G39+D39</f>
        <v>4349.14</v>
      </c>
    </row>
    <row r="40" spans="1:8" ht="12.75" customHeight="1">
      <c r="A40" s="1" t="s">
        <v>43</v>
      </c>
      <c r="B40" s="26">
        <v>1416.45</v>
      </c>
      <c r="C40" s="26">
        <v>2097.54</v>
      </c>
      <c r="D40" s="26">
        <f>C40+B40</f>
        <v>3513.99</v>
      </c>
      <c r="E40" s="26">
        <v>1628.46</v>
      </c>
      <c r="F40" s="26">
        <v>0</v>
      </c>
      <c r="G40" s="26">
        <f>F40+E40</f>
        <v>1628.46</v>
      </c>
      <c r="H40" s="27">
        <f>G40+D40</f>
        <v>5142.45</v>
      </c>
    </row>
    <row r="41" spans="1:8" ht="12.75" customHeight="1">
      <c r="A41" s="1" t="s">
        <v>45</v>
      </c>
      <c r="B41" s="26">
        <v>1333.8</v>
      </c>
      <c r="C41" s="26">
        <v>2507.76</v>
      </c>
      <c r="D41" s="26">
        <f>C41+B41</f>
        <v>3841.5600000000004</v>
      </c>
      <c r="E41" s="26">
        <v>1854.09</v>
      </c>
      <c r="F41" s="26">
        <v>0</v>
      </c>
      <c r="G41" s="26">
        <f>F41+E41</f>
        <v>1854.09</v>
      </c>
      <c r="H41" s="27">
        <f>G41+D41</f>
        <v>5695.650000000001</v>
      </c>
    </row>
    <row r="42" spans="1:8" ht="12.75" customHeight="1">
      <c r="A42" s="18"/>
      <c r="B42" s="14"/>
      <c r="C42" s="14"/>
      <c r="D42" s="14"/>
      <c r="E42" s="14"/>
      <c r="F42" s="14"/>
      <c r="G42" s="14"/>
      <c r="H42" s="16"/>
    </row>
  </sheetData>
  <printOptions horizontalCentered="1"/>
  <pageMargins left="0.25" right="0.25" top="0.5" bottom="0" header="0.5" footer="0.5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22" sqref="D22"/>
    </sheetView>
  </sheetViews>
  <sheetFormatPr defaultColWidth="9.140625" defaultRowHeight="10.5" customHeight="1"/>
  <cols>
    <col min="1" max="1" width="25.7109375" style="29" customWidth="1"/>
    <col min="2" max="8" width="12.7109375" style="2" customWidth="1"/>
    <col min="9" max="16384" width="9.140625" style="2" customWidth="1"/>
  </cols>
  <sheetData>
    <row r="1" ht="10.5" customHeight="1">
      <c r="A1" s="18" t="s">
        <v>41</v>
      </c>
    </row>
    <row r="2" ht="10.5" customHeight="1">
      <c r="A2" s="18"/>
    </row>
    <row r="3" ht="10.5" customHeight="1">
      <c r="A3" s="19" t="s">
        <v>28</v>
      </c>
    </row>
    <row r="4" ht="10.5" customHeight="1">
      <c r="A4" s="19"/>
    </row>
    <row r="5" ht="10.5" customHeight="1">
      <c r="A5" s="1" t="s">
        <v>16</v>
      </c>
    </row>
    <row r="6" spans="1:4" ht="10.5" customHeight="1">
      <c r="A6" s="1" t="s">
        <v>14</v>
      </c>
      <c r="B6" s="56" t="s">
        <v>17</v>
      </c>
      <c r="C6" s="56" t="s">
        <v>18</v>
      </c>
      <c r="D6" s="56" t="s">
        <v>19</v>
      </c>
    </row>
    <row r="7" spans="2:4" ht="10.5" customHeight="1">
      <c r="B7" s="12"/>
      <c r="C7" s="12"/>
      <c r="D7" s="12"/>
    </row>
    <row r="8" spans="1:4" ht="10.5" customHeight="1">
      <c r="A8" s="1" t="s">
        <v>12</v>
      </c>
      <c r="B8" s="11">
        <f>'PEN&amp;UND2'!B6+PRM2!B6+MKT2!B6+MIS2!B6+MGT2!B6+FIN2!B6+ECN2!B6+ACC2!B6</f>
        <v>681</v>
      </c>
      <c r="C8" s="11">
        <f>'PEN&amp;UND2'!C6+PRM2!C6+MKT2!C6+MIS2!C6+MGT2!C6+FIN2!C6+ECN2!C6+ACC2!C6</f>
        <v>611</v>
      </c>
      <c r="D8" s="11">
        <f>'PEN&amp;UND2'!D6+PRM2!D6+MKT2!D6+MIS2!D6+MGT2!D6+FIN2!D6+ECN2!D6+ACC2!D6</f>
        <v>316</v>
      </c>
    </row>
    <row r="9" spans="1:4" ht="10.5" customHeight="1">
      <c r="A9" s="1" t="s">
        <v>13</v>
      </c>
      <c r="B9" s="11">
        <f>'PEN&amp;UND2'!B7+PRM2!B7+MKT2!B7+MIS2!B7+MGT2!B7+FIN2!B7+ECN2!B7+ACC2!B7</f>
        <v>614</v>
      </c>
      <c r="C9" s="11">
        <f>'PEN&amp;UND2'!C7+PRM2!C7+MKT2!C7+MIS2!C7+MGT2!C7+FIN2!C7+ECN2!C7+ACC2!C7</f>
        <v>623</v>
      </c>
      <c r="D9" s="11">
        <f>'PEN&amp;UND2'!D7+PRM2!D7+MKT2!D7+MIS2!D7+MGT2!D7+FIN2!D7+ECN2!D7+ACC2!D7</f>
        <v>328</v>
      </c>
    </row>
    <row r="10" spans="1:4" ht="10.5" customHeight="1">
      <c r="A10" s="1" t="s">
        <v>42</v>
      </c>
      <c r="B10" s="11">
        <f>'PEN&amp;UND2'!B8+PRM2!B8+MKT2!B8+MIS2!B8+MGT2!B8+FIN2!B8+ECN2!B8+ACC2!B8</f>
        <v>674</v>
      </c>
      <c r="C10" s="11">
        <f>'PEN&amp;UND2'!C8+PRM2!C8+MKT2!C8+MIS2!C8+MGT2!C8+FIN2!C8+ECN2!C8+ACC2!C8</f>
        <v>648</v>
      </c>
      <c r="D10" s="11">
        <f>'PEN&amp;UND2'!D8+PRM2!D8+MKT2!D8+MIS2!D8+MGT2!D8+FIN2!D8+ECN2!D8+ACC2!D8</f>
        <v>353</v>
      </c>
    </row>
    <row r="11" spans="1:4" ht="10.5" customHeight="1">
      <c r="A11" s="1" t="s">
        <v>43</v>
      </c>
      <c r="B11" s="11">
        <f>'PEN&amp;UND2'!B9+PRM2!B9+MKT2!B9+MIS2!B9+MGT2!B9+FIN2!B9+ECN2!B9+ACC2!B9</f>
        <v>756</v>
      </c>
      <c r="C11" s="11">
        <f>'PEN&amp;UND2'!C9+PRM2!C9+MKT2!C9+MIS2!C9+MGT2!C9+FIN2!C9+ECN2!C9+ACC2!C9</f>
        <v>779</v>
      </c>
      <c r="D11" s="11">
        <f>'PEN&amp;UND2'!D9+PRM2!D9+MKT2!D9+MIS2!D9+MGT2!D9+FIN2!D9+ECN2!D9+ACC2!D9</f>
        <v>446</v>
      </c>
    </row>
    <row r="12" spans="1:4" ht="10.5" customHeight="1">
      <c r="A12" s="1" t="s">
        <v>45</v>
      </c>
      <c r="B12" s="11">
        <f>'PEN&amp;UND2'!B10+PRM2!B10+MKT2!B10+MIS2!B10+MGT2!B10+FIN2!B10+ECN2!B10+ACC2!B10</f>
        <v>865</v>
      </c>
      <c r="C12" s="11">
        <f>'PEN&amp;UND2'!C10+PRM2!C10+MKT2!C10+MIS2!C10+MGT2!C10+FIN2!C10+ECN2!C10+ACC2!C10</f>
        <v>854</v>
      </c>
      <c r="D12" s="11">
        <f>'PEN&amp;UND2'!D10+PRM2!D10+MKT2!D10+MIS2!D10+MGT2!D10+FIN2!D10+ECN2!D10+ACC2!D10</f>
        <v>433</v>
      </c>
    </row>
    <row r="13" spans="1:4" ht="10.5" customHeight="1">
      <c r="A13" s="1"/>
      <c r="B13" s="8"/>
      <c r="C13" s="8"/>
      <c r="D13" s="8"/>
    </row>
    <row r="14" ht="10.5" customHeight="1">
      <c r="A14" s="18"/>
    </row>
    <row r="15" ht="10.5" customHeight="1">
      <c r="A15" s="1" t="s">
        <v>21</v>
      </c>
    </row>
    <row r="16" spans="1:4" s="29" customFormat="1" ht="10.5" customHeight="1">
      <c r="A16" s="1" t="s">
        <v>14</v>
      </c>
      <c r="B16" s="36" t="s">
        <v>17</v>
      </c>
      <c r="C16" s="36" t="s">
        <v>18</v>
      </c>
      <c r="D16" s="36" t="s">
        <v>19</v>
      </c>
    </row>
    <row r="17" spans="2:4" ht="10.5" customHeight="1">
      <c r="B17" s="12"/>
      <c r="C17" s="12"/>
      <c r="D17" s="12"/>
    </row>
    <row r="18" spans="1:4" ht="10.5" customHeight="1">
      <c r="A18" s="1" t="s">
        <v>12</v>
      </c>
      <c r="B18" s="11">
        <f>MGT2!B16</f>
        <v>108</v>
      </c>
      <c r="C18" s="11">
        <f>MGT2!C16</f>
        <v>112</v>
      </c>
      <c r="D18" s="11">
        <f>MGT2!D16</f>
        <v>82</v>
      </c>
    </row>
    <row r="19" spans="1:4" ht="10.5" customHeight="1">
      <c r="A19" s="1" t="s">
        <v>13</v>
      </c>
      <c r="B19" s="11">
        <f>MGT2!B17</f>
        <v>137</v>
      </c>
      <c r="C19" s="11">
        <f>MGT2!C17</f>
        <v>113</v>
      </c>
      <c r="D19" s="11">
        <f>MGT2!D17</f>
        <v>86</v>
      </c>
    </row>
    <row r="20" spans="1:4" ht="10.5" customHeight="1">
      <c r="A20" s="1" t="s">
        <v>42</v>
      </c>
      <c r="B20" s="11">
        <f>MGT2!B18</f>
        <v>152</v>
      </c>
      <c r="C20" s="11">
        <f>MGT2!C18</f>
        <v>146</v>
      </c>
      <c r="D20" s="11">
        <f>MGT2!D18+ACC2!D18</f>
        <v>105</v>
      </c>
    </row>
    <row r="21" spans="1:4" ht="10.5" customHeight="1">
      <c r="A21" s="1" t="s">
        <v>43</v>
      </c>
      <c r="B21" s="11">
        <f>MGT2!B19+ACC2!B19</f>
        <v>169</v>
      </c>
      <c r="C21" s="11">
        <f>MGT2!C19+ACC2!C19</f>
        <v>144</v>
      </c>
      <c r="D21" s="11">
        <f>MGT2!D19+ACC2!D19</f>
        <v>107</v>
      </c>
    </row>
    <row r="22" spans="1:4" ht="10.5" customHeight="1">
      <c r="A22" s="1" t="s">
        <v>45</v>
      </c>
      <c r="B22" s="11">
        <f>MGT2!B20+ACC2!B20</f>
        <v>153</v>
      </c>
      <c r="C22" s="11">
        <f>MGT2!C20+ACC2!C20</f>
        <v>134</v>
      </c>
      <c r="D22" s="11">
        <f>MGT2!D20+ACC2!D20</f>
        <v>93</v>
      </c>
    </row>
    <row r="23" spans="1:4" ht="10.5" customHeight="1">
      <c r="A23" s="1"/>
      <c r="B23" s="8"/>
      <c r="C23" s="8"/>
      <c r="D23" s="8"/>
    </row>
    <row r="25" spans="1:8" s="29" customFormat="1" ht="10.5" customHeight="1">
      <c r="A25" s="1" t="s">
        <v>20</v>
      </c>
      <c r="B25" s="32" t="s">
        <v>16</v>
      </c>
      <c r="C25" s="32" t="s">
        <v>16</v>
      </c>
      <c r="D25" s="32" t="s">
        <v>7</v>
      </c>
      <c r="E25" s="32" t="s">
        <v>21</v>
      </c>
      <c r="F25" s="32" t="s">
        <v>21</v>
      </c>
      <c r="G25" s="33" t="s">
        <v>7</v>
      </c>
      <c r="H25" s="33" t="s">
        <v>8</v>
      </c>
    </row>
    <row r="26" spans="1:8" s="29" customFormat="1" ht="10.5" customHeight="1">
      <c r="A26" s="1"/>
      <c r="B26" s="34" t="s">
        <v>22</v>
      </c>
      <c r="C26" s="34" t="s">
        <v>23</v>
      </c>
      <c r="D26" s="34" t="s">
        <v>16</v>
      </c>
      <c r="E26" s="34" t="s">
        <v>24</v>
      </c>
      <c r="F26" s="34" t="s">
        <v>25</v>
      </c>
      <c r="G26" s="35" t="s">
        <v>21</v>
      </c>
      <c r="H26" s="35" t="s">
        <v>7</v>
      </c>
    </row>
    <row r="27" spans="2:8" ht="10.5" customHeight="1">
      <c r="B27" s="3"/>
      <c r="C27" s="3"/>
      <c r="D27" s="3"/>
      <c r="E27" s="3"/>
      <c r="F27" s="3"/>
      <c r="G27" s="3"/>
      <c r="H27" s="12"/>
    </row>
    <row r="28" spans="1:8" ht="10.5" customHeight="1">
      <c r="A28" s="1" t="s">
        <v>12</v>
      </c>
      <c r="B28" s="49">
        <f>MKT2!B17+MSC2!B6+MIS2!B17+MGT2!B26+FIN2!B17+ECN2!B17+BLS2!B6+ACC2!B26</f>
        <v>5333.2</v>
      </c>
      <c r="C28" s="49">
        <f>MKT2!C17+MSC2!C6+MIS2!C17+MGT2!C26+FIN2!C17+ECN2!C17+BLS2!C6+ACC2!C26</f>
        <v>7605.900000000001</v>
      </c>
      <c r="D28" s="49">
        <f>MKT2!D17+MSC2!D6+MIS2!D17+MGT2!D26+FIN2!D17+ECN2!D17+BLS2!D6+ACC2!D26</f>
        <v>12939.1</v>
      </c>
      <c r="E28" s="49">
        <f>+MKT2!E17+MSC2!E6+MIS2!E17+MGT2!E26+FIN2!E17+ECN2!E17+BLS2!E6+ACC2!E26</f>
        <v>1725</v>
      </c>
      <c r="F28" s="49">
        <f>+MKT2!F17+MSC2!F6+MIS2!F17+MGT2!F26+FIN2!F17+ECN2!F17+BLS2!F6+ACC2!F26</f>
        <v>0</v>
      </c>
      <c r="G28" s="49">
        <f>MKT2!G17+MSC2!G6+MIS2!G17+MGT2!G26+FIN2!G17+ECN2!G17+BLS2!G6+ACC2!G26</f>
        <v>1725</v>
      </c>
      <c r="H28" s="51">
        <f>MKT2!H17+MSC2!H6+MIS2!H17+MGT2!H26+FIN2!H17+ECN2!H17+BLS2!H6+ACC2!H26</f>
        <v>14664.1</v>
      </c>
    </row>
    <row r="29" spans="1:8" ht="10.5" customHeight="1">
      <c r="A29" s="1" t="s">
        <v>13</v>
      </c>
      <c r="B29" s="49">
        <f>MKT2!B18+MSC2!B7+MIS2!B18+MGT2!B27+FIN2!B18+ECN2!B18+BLS2!B7+ACC2!B27</f>
        <v>5721</v>
      </c>
      <c r="C29" s="49">
        <f>MKT2!C18+MSC2!C7+MIS2!C18+MGT2!C27+FIN2!C18+ECN2!C18+BLS2!C7+ACC2!C27</f>
        <v>7058.200000000001</v>
      </c>
      <c r="D29" s="49">
        <f>MKT2!D18+MSC2!D7+MIS2!D18+MGT2!D27+FIN2!D18+ECN2!D18+BLS2!D7+ACC2!D27</f>
        <v>12779.2</v>
      </c>
      <c r="E29" s="49">
        <f>+MKT2!E18+MSC2!E7+MIS2!E18+MGT2!E27+FIN2!E18+ECN2!E18+BLS2!E7+ACC2!E27</f>
        <v>1822</v>
      </c>
      <c r="F29" s="49">
        <f>+MKT2!F18+MSC2!F7+MIS2!F18+MGT2!F27+FIN2!F18+ECN2!F18+BLS2!F7+ACC2!F27</f>
        <v>0</v>
      </c>
      <c r="G29" s="49">
        <f>MKT2!G18+MSC2!G7+MIS2!G18+MGT2!G27+FIN2!G18+ECN2!G18+BLS2!G7+ACC2!G27</f>
        <v>1822</v>
      </c>
      <c r="H29" s="51">
        <f>MKT2!H18+MSC2!H7+MIS2!H18+MGT2!H27+FIN2!H18+ECN2!H18+BLS2!H7+ACC2!H27</f>
        <v>14601.2</v>
      </c>
    </row>
    <row r="30" spans="1:8" ht="10.5" customHeight="1">
      <c r="A30" s="1" t="s">
        <v>42</v>
      </c>
      <c r="B30" s="49">
        <f>MKT2!B19+MSC2!B8+MIS2!B19+MGT2!B28+FIN2!B19+ECN2!B19+BLS2!B8+ACC2!B28</f>
        <v>7559.6</v>
      </c>
      <c r="C30" s="49">
        <f>MKT2!C19+MSC2!C8+MIS2!C19+MGT2!C28+FIN2!C19+ECN2!C19+BLS2!C8+ACC2!C28</f>
        <v>6786.2</v>
      </c>
      <c r="D30" s="49">
        <f>MKT2!D19+MSC2!D8+MIS2!D19+MGT2!D28+FIN2!D19+ECN2!D19+BLS2!D8+ACC2!D28</f>
        <v>14345.8</v>
      </c>
      <c r="E30" s="49">
        <f>+MKT2!E19+MSC2!E8+MIS2!E19+MGT2!E28+FIN2!E19+ECN2!E19+BLS2!E8+ACC2!E28</f>
        <v>2289</v>
      </c>
      <c r="F30" s="49">
        <f>+MKT2!F19+MSC2!F8+MIS2!F19+MGT2!F28+FIN2!F19+ECN2!F19+BLS2!F8+ACC2!F28</f>
        <v>0</v>
      </c>
      <c r="G30" s="49">
        <f>MKT2!G19+MSC2!G8+MIS2!G19+MGT2!G28+FIN2!G19+ECN2!G19+BLS2!G8+ACC2!G28</f>
        <v>2289</v>
      </c>
      <c r="H30" s="51">
        <f>MKT2!H19+MSC2!H8+MIS2!H19+MGT2!H28+FIN2!H19+ECN2!H19+BLS2!H8+ACC2!H28</f>
        <v>16634.8</v>
      </c>
    </row>
    <row r="31" spans="1:8" ht="10.5" customHeight="1">
      <c r="A31" s="1" t="s">
        <v>43</v>
      </c>
      <c r="B31" s="49">
        <f>MKT2!B20+MSC2!B9+MIS2!B20+MGT2!B29+FIN2!B20+ECN2!B20+BLS2!B9+ACC2!B29</f>
        <v>8323</v>
      </c>
      <c r="C31" s="49">
        <f>MKT2!C20+MSC2!C9+MIS2!C20+MGT2!C29+FIN2!C20+ECN2!C20+BLS2!C9+ACC2!C29</f>
        <v>8736</v>
      </c>
      <c r="D31" s="49">
        <f>MKT2!D20+MSC2!D9+MIS2!D20+MGT2!D29+FIN2!D20+ECN2!D20+BLS2!D9+ACC2!D29</f>
        <v>17059</v>
      </c>
      <c r="E31" s="49">
        <f>+MKT2!E20+MSC2!E9+MIS2!E20+MGT2!E29+FIN2!E20+ECN2!E20+BLS2!E9+ACC2!E29</f>
        <v>2349</v>
      </c>
      <c r="F31" s="49">
        <f>+MKT2!F20+MSC2!F9+MIS2!F20+MGT2!F29+FIN2!F20+ECN2!F20+BLS2!F9+ACC2!F29</f>
        <v>0</v>
      </c>
      <c r="G31" s="49">
        <f>MKT2!G20+MSC2!G9+MIS2!G20+MGT2!G29+FIN2!G20+ECN2!G20+BLS2!G9+ACC2!G29</f>
        <v>2349</v>
      </c>
      <c r="H31" s="51">
        <f>MKT2!H20+MSC2!H9+MIS2!H20+MGT2!H29+FIN2!H20+ECN2!H20+BLS2!H9+ACC2!H29</f>
        <v>19408</v>
      </c>
    </row>
    <row r="32" spans="1:8" ht="10.5" customHeight="1">
      <c r="A32" s="1" t="s">
        <v>45</v>
      </c>
      <c r="B32" s="49">
        <f>MKT2!B21+MSC2!B10+MIS2!B21+MGT2!B30+FIN2!B21+ECN2!B21+BLS2!B10+ACC2!B30</f>
        <v>8741</v>
      </c>
      <c r="C32" s="49">
        <f>MKT2!C21+MSC2!C10+MIS2!C21+MGT2!C30+FIN2!C21+ECN2!C21+BLS2!C10+ACC2!C30</f>
        <v>10022</v>
      </c>
      <c r="D32" s="49">
        <f>MKT2!D21+MSC2!D10+MIS2!D21+MGT2!D30+FIN2!D21+ECN2!D21+BLS2!D10+ACC2!D30</f>
        <v>18763</v>
      </c>
      <c r="E32" s="49">
        <f>+MKT2!E21+MSC2!E10+MIS2!E21+MGT2!E30+FIN2!E21+ECN2!E21+BLS2!E10+ACC2!E30</f>
        <v>2248</v>
      </c>
      <c r="F32" s="49">
        <f>+MKT2!F21+MSC2!F10+MIS2!F21+MGT2!F30+FIN2!F21+ECN2!F21+BLS2!F10+ACC2!F30</f>
        <v>0</v>
      </c>
      <c r="G32" s="49">
        <f>MKT2!G21+MSC2!G10+MIS2!G21+MGT2!G30+FIN2!G21+ECN2!G21+BLS2!G10+ACC2!G30</f>
        <v>2248</v>
      </c>
      <c r="H32" s="51">
        <f>MKT2!H21+MSC2!H10+MIS2!H21+MGT2!H30+FIN2!H21+ECN2!H21+BLS2!H10+ACC2!H30</f>
        <v>21011</v>
      </c>
    </row>
    <row r="33" spans="1:8" ht="10.5" customHeight="1">
      <c r="A33" s="18"/>
      <c r="B33" s="14"/>
      <c r="C33" s="14"/>
      <c r="D33" s="14"/>
      <c r="E33" s="14"/>
      <c r="F33" s="14"/>
      <c r="G33" s="14"/>
      <c r="H33" s="16"/>
    </row>
    <row r="35" spans="1:8" s="29" customFormat="1" ht="10.5" customHeight="1">
      <c r="A35" s="1" t="s">
        <v>26</v>
      </c>
      <c r="B35" s="32" t="s">
        <v>16</v>
      </c>
      <c r="C35" s="32" t="s">
        <v>16</v>
      </c>
      <c r="D35" s="32" t="s">
        <v>7</v>
      </c>
      <c r="E35" s="32" t="s">
        <v>21</v>
      </c>
      <c r="F35" s="32" t="s">
        <v>27</v>
      </c>
      <c r="G35" s="32" t="s">
        <v>28</v>
      </c>
      <c r="H35" s="33" t="s">
        <v>8</v>
      </c>
    </row>
    <row r="36" spans="2:8" s="29" customFormat="1" ht="10.5" customHeight="1">
      <c r="B36" s="34" t="s">
        <v>22</v>
      </c>
      <c r="C36" s="34" t="s">
        <v>23</v>
      </c>
      <c r="D36" s="34" t="s">
        <v>16</v>
      </c>
      <c r="E36" s="34" t="s">
        <v>24</v>
      </c>
      <c r="F36" s="34" t="s">
        <v>25</v>
      </c>
      <c r="G36" s="34" t="s">
        <v>21</v>
      </c>
      <c r="H36" s="35" t="s">
        <v>7</v>
      </c>
    </row>
    <row r="37" spans="2:8" ht="10.5" customHeight="1">
      <c r="B37" s="9"/>
      <c r="C37" s="9"/>
      <c r="D37" s="9"/>
      <c r="E37" s="9"/>
      <c r="F37" s="9"/>
      <c r="G37" s="9"/>
      <c r="H37" s="7"/>
    </row>
    <row r="38" spans="1:8" ht="10.5" customHeight="1">
      <c r="A38" s="1" t="s">
        <v>12</v>
      </c>
      <c r="B38" s="26">
        <f>MKT2!B28+MSC2!B17+MIS2!B28+MGT2!B36+FIN2!B27+ECN2!B28+BLS2!B17+ACC2!B37</f>
        <v>4847.54</v>
      </c>
      <c r="C38" s="26">
        <f>MKT2!C28+MSC2!C17+MIS2!C28+MGT2!C36+FIN2!C27+ECN2!C28+BLS2!C17+ACC2!C37</f>
        <v>9801.11</v>
      </c>
      <c r="D38" s="26">
        <f>MKT2!D28+MSC2!D17+MIS2!D28+MGT2!D36+FIN2!D27+ECN2!D28+BLS2!D17+ACC2!D37</f>
        <v>14648.65</v>
      </c>
      <c r="E38" s="26">
        <f>MKT2!E28+MSC2!E17+MIS2!E28+MGT2!E36+FIN2!E27+ECN2!E28+BLS2!E17+ACC2!E37</f>
        <v>5561.370000000001</v>
      </c>
      <c r="F38" s="26">
        <f>MKT2!F28+MSC2!F17+MIS2!F28+MGT2!F36+FIN2!F27+ECN2!F28+BLS2!F17+ACC2!F37</f>
        <v>0</v>
      </c>
      <c r="G38" s="26">
        <f>MKT2!G28+MSC2!G17+MIS2!G28+MGT2!G36+FIN2!G27+ECN2!G28+BLS2!G17+ACC2!G37</f>
        <v>5561.370000000001</v>
      </c>
      <c r="H38" s="27">
        <f>MKT2!H28+MSC2!H17+MIS2!H28+MGT2!H36+FIN2!H27+ECN2!H28+BLS2!H17+ACC2!H37</f>
        <v>20210.02</v>
      </c>
    </row>
    <row r="39" spans="1:8" ht="10.5" customHeight="1">
      <c r="A39" s="1" t="s">
        <v>13</v>
      </c>
      <c r="B39" s="26">
        <f>MKT2!B29+MSC2!B18+MIS2!B29+MGT2!B37+FIN2!B28+ECN2!B29+BLS2!B18+ACC2!B38</f>
        <v>5194.35</v>
      </c>
      <c r="C39" s="26">
        <f>MKT2!C29+MSC2!C18+MIS2!C29+MGT2!C37+FIN2!C28+ECN2!C29+BLS2!C18+ACC2!C38</f>
        <v>9084.089999999998</v>
      </c>
      <c r="D39" s="26">
        <f>MKT2!D29+MSC2!D18+MIS2!D29+MGT2!D37+FIN2!D28+ECN2!D29+BLS2!D18+ACC2!D38</f>
        <v>14278.440000000002</v>
      </c>
      <c r="E39" s="26">
        <f>MKT2!E29+MSC2!E18+MIS2!E29+MGT2!E37+FIN2!E28+ECN2!E29+BLS2!E18+ACC2!E38</f>
        <v>5901.240000000001</v>
      </c>
      <c r="F39" s="26">
        <f>MKT2!F29+MSC2!F18+MIS2!F29+MGT2!F37+FIN2!F28+ECN2!F29+BLS2!F18+ACC2!F38</f>
        <v>0</v>
      </c>
      <c r="G39" s="26">
        <f>MKT2!G29+MSC2!G18+MIS2!G29+MGT2!G37+FIN2!G28+ECN2!G29+BLS2!G18+ACC2!G38</f>
        <v>5901.240000000001</v>
      </c>
      <c r="H39" s="27">
        <f>MKT2!H29+MSC2!H18+MIS2!H29+MGT2!H37+FIN2!H28+ECN2!H29+BLS2!H18+ACC2!H38</f>
        <v>20179.68</v>
      </c>
    </row>
    <row r="40" spans="1:8" ht="10.5" customHeight="1">
      <c r="A40" s="1" t="s">
        <v>42</v>
      </c>
      <c r="B40" s="26">
        <f>MKT2!B30+MSC2!B19+MIS2!B30+MGT2!B38+FIN2!B29+ECN2!B30+BLS2!B19+ACC2!B39</f>
        <v>6896.33</v>
      </c>
      <c r="C40" s="26">
        <f>MKT2!C30+MSC2!C19+MIS2!C30+MGT2!C38+FIN2!C29+ECN2!C30+BLS2!C19+ACC2!C39</f>
        <v>8736.56</v>
      </c>
      <c r="D40" s="26">
        <f>MKT2!D30+MSC2!D19+MIS2!D30+MGT2!D38+FIN2!D29+ECN2!D30+BLS2!D19+ACC2!D39</f>
        <v>15632.890000000001</v>
      </c>
      <c r="E40" s="26">
        <f>MKT2!E30+MSC2!E19+MIS2!E30+MGT2!E38+FIN2!E29+ECN2!E30+BLS2!E19+ACC2!E39</f>
        <v>7404.03</v>
      </c>
      <c r="F40" s="26">
        <f>MKT2!F30+MSC2!F19+MIS2!F30+MGT2!F38+FIN2!F29+ECN2!F30+BLS2!F19+ACC2!F39</f>
        <v>0</v>
      </c>
      <c r="G40" s="26">
        <f>MKT2!G30+MSC2!G19+MIS2!G30+MGT2!G38+FIN2!G29+ECN2!G30+BLS2!G19+ACC2!G39</f>
        <v>7404.03</v>
      </c>
      <c r="H40" s="27">
        <f>MKT2!H30+MSC2!H19+MIS2!H30+MGT2!H38+FIN2!H29+ECN2!H30+BLS2!H19+ACC2!H39</f>
        <v>23036.920000000002</v>
      </c>
    </row>
    <row r="41" spans="1:8" ht="10.5" customHeight="1">
      <c r="A41" s="1" t="s">
        <v>43</v>
      </c>
      <c r="B41" s="26">
        <f>MKT2!B31+MSC2!B20+MIS2!B31+MGT2!B39+FIN2!B30+ECN2!B31+BLS2!B20+ACC2!B40</f>
        <v>7665.349999999999</v>
      </c>
      <c r="C41" s="26">
        <f>MKT2!C31+MSC2!C20+MIS2!C31+MGT2!C39+FIN2!C30+ECN2!C31+BLS2!C20+ACC2!C40</f>
        <v>11217.779999999999</v>
      </c>
      <c r="D41" s="26">
        <f>MKT2!D31+MSC2!D20+MIS2!D31+MGT2!D39+FIN2!D30+ECN2!D31+BLS2!D20+ACC2!D40</f>
        <v>18883.13</v>
      </c>
      <c r="E41" s="26">
        <f>MKT2!E31+MSC2!E20+MIS2!E31+MGT2!E39+FIN2!E30+ECN2!E31+BLS2!E20+ACC2!E40</f>
        <v>7601.850000000001</v>
      </c>
      <c r="F41" s="26">
        <f>MKT2!F31+MSC2!F20+MIS2!F31+MGT2!F39+FIN2!F30+ECN2!F31+BLS2!F20+ACC2!F40</f>
        <v>0</v>
      </c>
      <c r="G41" s="26">
        <f>MKT2!G31+MSC2!G20+MIS2!G31+MGT2!G39+FIN2!G30+ECN2!G31+BLS2!G20+ACC2!G40</f>
        <v>7601.850000000001</v>
      </c>
      <c r="H41" s="27">
        <f>MKT2!H31+MSC2!H20+MIS2!H31+MGT2!H39+FIN2!H30+ECN2!H31+BLS2!H20+ACC2!H40</f>
        <v>26484.98</v>
      </c>
    </row>
    <row r="42" spans="1:8" ht="10.5" customHeight="1">
      <c r="A42" s="1" t="s">
        <v>45</v>
      </c>
      <c r="B42" s="26">
        <f>MKT2!B32+MSC2!B21+MIS2!B32+MGT2!B40+FIN2!B31+ECN2!B32+BLS2!B21+ACC2!B41</f>
        <v>8051.650000000001</v>
      </c>
      <c r="C42" s="26">
        <f>MKT2!C32+MSC2!C21+MIS2!C32+MGT2!C40+FIN2!C31+ECN2!C32+BLS2!C21+ACC2!C41</f>
        <v>12898.98</v>
      </c>
      <c r="D42" s="26">
        <f>MKT2!D32+MSC2!D21+MIS2!D32+MGT2!D40+FIN2!D31+ECN2!D32+BLS2!D21+ACC2!D41</f>
        <v>20950.63</v>
      </c>
      <c r="E42" s="26">
        <f>MKT2!E32+MSC2!E21+MIS2!E32+MGT2!E40+FIN2!E31+ECN2!E32+BLS2!E21+ACC2!E41</f>
        <v>7292.640000000001</v>
      </c>
      <c r="F42" s="26">
        <f>MKT2!F32+MSC2!F21+MIS2!F32+MGT2!F40+FIN2!F31+ECN2!F32+BLS2!F21+ACC2!F41</f>
        <v>0</v>
      </c>
      <c r="G42" s="26">
        <f>MKT2!G32+MSC2!G21+MIS2!G32+MGT2!G40+FIN2!G31+ECN2!G32+BLS2!G21+ACC2!G41</f>
        <v>7292.640000000001</v>
      </c>
      <c r="H42" s="27">
        <f>MKT2!H32+MSC2!H21+MIS2!H32+MGT2!H40+FIN2!H31+ECN2!H32+BLS2!H21+ACC2!H41</f>
        <v>28243.27</v>
      </c>
    </row>
    <row r="43" spans="1:8" ht="10.5" customHeight="1">
      <c r="A43" s="18"/>
      <c r="B43" s="14"/>
      <c r="C43" s="14"/>
      <c r="D43" s="14"/>
      <c r="E43" s="14"/>
      <c r="F43" s="14"/>
      <c r="G43" s="14"/>
      <c r="H43" s="16"/>
    </row>
  </sheetData>
  <printOptions horizontalCentered="1"/>
  <pageMargins left="0.25" right="0.25" top="0.72" bottom="0.73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B1">
      <selection activeCell="H21" sqref="H21"/>
    </sheetView>
  </sheetViews>
  <sheetFormatPr defaultColWidth="9.140625" defaultRowHeight="12.75"/>
  <cols>
    <col min="1" max="1" width="25.7109375" style="29" customWidth="1"/>
    <col min="2" max="8" width="12.7109375" style="2" customWidth="1"/>
    <col min="9" max="16384" width="9.140625" style="2" customWidth="1"/>
  </cols>
  <sheetData>
    <row r="1" ht="12.75" customHeight="1">
      <c r="A1" s="19" t="s">
        <v>31</v>
      </c>
    </row>
    <row r="2" ht="12.75" customHeight="1"/>
    <row r="3" spans="1:8" s="29" customFormat="1" ht="12.75" customHeight="1">
      <c r="A3" s="1" t="s">
        <v>20</v>
      </c>
      <c r="B3" s="32" t="s">
        <v>16</v>
      </c>
      <c r="C3" s="32" t="s">
        <v>16</v>
      </c>
      <c r="D3" s="32" t="s">
        <v>7</v>
      </c>
      <c r="E3" s="32" t="s">
        <v>21</v>
      </c>
      <c r="F3" s="32" t="s">
        <v>21</v>
      </c>
      <c r="G3" s="33" t="s">
        <v>7</v>
      </c>
      <c r="H3" s="33" t="s">
        <v>8</v>
      </c>
    </row>
    <row r="4" spans="1:8" s="29" customFormat="1" ht="12.75" customHeight="1">
      <c r="A4" s="1"/>
      <c r="B4" s="34" t="s">
        <v>22</v>
      </c>
      <c r="C4" s="34" t="s">
        <v>23</v>
      </c>
      <c r="D4" s="34" t="s">
        <v>16</v>
      </c>
      <c r="E4" s="34" t="s">
        <v>24</v>
      </c>
      <c r="F4" s="34" t="s">
        <v>25</v>
      </c>
      <c r="G4" s="35" t="s">
        <v>21</v>
      </c>
      <c r="H4" s="35" t="s">
        <v>7</v>
      </c>
    </row>
    <row r="5" spans="2:8" ht="12.75" customHeight="1">
      <c r="B5" s="3"/>
      <c r="C5" s="3"/>
      <c r="D5" s="3"/>
      <c r="E5" s="3"/>
      <c r="F5" s="3"/>
      <c r="G5" s="3"/>
      <c r="H5" s="12"/>
    </row>
    <row r="6" spans="1:8" ht="12.75" customHeight="1">
      <c r="A6" s="1" t="s">
        <v>12</v>
      </c>
      <c r="B6" s="49">
        <v>687</v>
      </c>
      <c r="C6" s="49">
        <v>15</v>
      </c>
      <c r="D6" s="49">
        <f>C6+B6</f>
        <v>702</v>
      </c>
      <c r="E6" s="49">
        <v>15</v>
      </c>
      <c r="F6" s="49">
        <v>0</v>
      </c>
      <c r="G6" s="49">
        <f>F6+E6</f>
        <v>15</v>
      </c>
      <c r="H6" s="51">
        <f>G6+D6</f>
        <v>717</v>
      </c>
    </row>
    <row r="7" spans="1:8" ht="12.75" customHeight="1">
      <c r="A7" s="1" t="s">
        <v>13</v>
      </c>
      <c r="B7" s="49">
        <v>690</v>
      </c>
      <c r="C7" s="49">
        <v>9</v>
      </c>
      <c r="D7" s="49">
        <f>C7+B7</f>
        <v>699</v>
      </c>
      <c r="E7" s="49">
        <v>6</v>
      </c>
      <c r="F7" s="49">
        <v>0</v>
      </c>
      <c r="G7" s="49">
        <f>F7+E7</f>
        <v>6</v>
      </c>
      <c r="H7" s="51">
        <f>G7+D7</f>
        <v>705</v>
      </c>
    </row>
    <row r="8" spans="1:8" ht="12.75" customHeight="1">
      <c r="A8" s="1" t="s">
        <v>42</v>
      </c>
      <c r="B8" s="49">
        <v>897</v>
      </c>
      <c r="C8" s="49">
        <v>33</v>
      </c>
      <c r="D8" s="49">
        <f>C8+B8</f>
        <v>930</v>
      </c>
      <c r="E8" s="49">
        <v>24</v>
      </c>
      <c r="F8" s="49">
        <v>0</v>
      </c>
      <c r="G8" s="49">
        <f>F8+E8</f>
        <v>24</v>
      </c>
      <c r="H8" s="51">
        <f>G8+D8</f>
        <v>954</v>
      </c>
    </row>
    <row r="9" spans="1:8" ht="12.75" customHeight="1">
      <c r="A9" s="1" t="s">
        <v>43</v>
      </c>
      <c r="B9" s="49">
        <v>975</v>
      </c>
      <c r="C9" s="49">
        <v>18</v>
      </c>
      <c r="D9" s="49">
        <f>C9+B9</f>
        <v>993</v>
      </c>
      <c r="E9" s="49">
        <v>36</v>
      </c>
      <c r="F9" s="49">
        <v>0</v>
      </c>
      <c r="G9" s="49">
        <f>F9+E9</f>
        <v>36</v>
      </c>
      <c r="H9" s="51">
        <f>G9+D9</f>
        <v>1029</v>
      </c>
    </row>
    <row r="10" spans="1:8" ht="12.75" customHeight="1">
      <c r="A10" s="1" t="s">
        <v>45</v>
      </c>
      <c r="B10" s="49">
        <v>882</v>
      </c>
      <c r="C10" s="49">
        <v>48</v>
      </c>
      <c r="D10" s="49">
        <f>C10+B10</f>
        <v>930</v>
      </c>
      <c r="E10" s="49">
        <v>30</v>
      </c>
      <c r="F10" s="49">
        <v>0</v>
      </c>
      <c r="G10" s="49">
        <f>F10+E10</f>
        <v>30</v>
      </c>
      <c r="H10" s="51">
        <f>G10+D10</f>
        <v>960</v>
      </c>
    </row>
    <row r="11" spans="1:8" ht="12.75" customHeight="1">
      <c r="A11" s="18"/>
      <c r="B11" s="14"/>
      <c r="C11" s="14"/>
      <c r="D11" s="14"/>
      <c r="E11" s="14"/>
      <c r="F11" s="14"/>
      <c r="G11" s="14"/>
      <c r="H11" s="16"/>
    </row>
    <row r="12" ht="12.75" customHeight="1"/>
    <row r="13" spans="1:8" ht="12.75" customHeight="1">
      <c r="A13" s="18"/>
      <c r="B13"/>
      <c r="C13"/>
      <c r="D13"/>
      <c r="E13"/>
      <c r="F13"/>
      <c r="G13"/>
      <c r="H13"/>
    </row>
    <row r="14" spans="1:8" s="29" customFormat="1" ht="12.75" customHeight="1">
      <c r="A14" s="1" t="s">
        <v>26</v>
      </c>
      <c r="B14" s="32" t="s">
        <v>16</v>
      </c>
      <c r="C14" s="32" t="s">
        <v>16</v>
      </c>
      <c r="D14" s="32" t="s">
        <v>7</v>
      </c>
      <c r="E14" s="32" t="s">
        <v>21</v>
      </c>
      <c r="F14" s="32" t="s">
        <v>27</v>
      </c>
      <c r="G14" s="32" t="s">
        <v>28</v>
      </c>
      <c r="H14" s="33" t="s">
        <v>8</v>
      </c>
    </row>
    <row r="15" spans="2:8" s="29" customFormat="1" ht="12.75" customHeight="1">
      <c r="B15" s="34" t="s">
        <v>29</v>
      </c>
      <c r="C15" s="34" t="s">
        <v>30</v>
      </c>
      <c r="D15" s="34" t="s">
        <v>16</v>
      </c>
      <c r="E15" s="34" t="s">
        <v>24</v>
      </c>
      <c r="F15" s="34" t="s">
        <v>25</v>
      </c>
      <c r="G15" s="34" t="s">
        <v>21</v>
      </c>
      <c r="H15" s="35" t="s">
        <v>7</v>
      </c>
    </row>
    <row r="16" spans="2:8" ht="12.75" customHeight="1">
      <c r="B16" s="9"/>
      <c r="C16" s="9"/>
      <c r="D16" s="9"/>
      <c r="E16" s="9"/>
      <c r="F16" s="9"/>
      <c r="G16" s="9"/>
      <c r="H16" s="11"/>
    </row>
    <row r="17" spans="1:8" ht="12.75" customHeight="1">
      <c r="A17" s="1" t="s">
        <v>12</v>
      </c>
      <c r="B17" s="26">
        <v>652.65</v>
      </c>
      <c r="C17" s="26">
        <v>19.35</v>
      </c>
      <c r="D17" s="26">
        <f>C17+B17</f>
        <v>672</v>
      </c>
      <c r="E17" s="26">
        <v>49.05</v>
      </c>
      <c r="F17" s="26">
        <v>0</v>
      </c>
      <c r="G17" s="26">
        <f>F17+E17</f>
        <v>49.05</v>
      </c>
      <c r="H17" s="27">
        <f>G17+D17</f>
        <v>721.05</v>
      </c>
    </row>
    <row r="18" spans="1:8" ht="12.75" customHeight="1">
      <c r="A18" s="1" t="s">
        <v>13</v>
      </c>
      <c r="B18" s="26">
        <v>655.5</v>
      </c>
      <c r="C18" s="26">
        <v>11.61</v>
      </c>
      <c r="D18" s="26">
        <f>C18+B18</f>
        <v>667.11</v>
      </c>
      <c r="E18" s="26">
        <v>19.62</v>
      </c>
      <c r="F18" s="26">
        <v>0</v>
      </c>
      <c r="G18" s="26">
        <f>F18+E18</f>
        <v>19.62</v>
      </c>
      <c r="H18" s="27">
        <f>G18+D18</f>
        <v>686.73</v>
      </c>
    </row>
    <row r="19" spans="1:8" ht="12.75" customHeight="1">
      <c r="A19" s="1" t="s">
        <v>42</v>
      </c>
      <c r="B19" s="26">
        <v>852.15</v>
      </c>
      <c r="C19" s="26">
        <v>42.57</v>
      </c>
      <c r="D19" s="26">
        <f>C19+B19</f>
        <v>894.72</v>
      </c>
      <c r="E19" s="26">
        <v>78.48</v>
      </c>
      <c r="F19" s="26">
        <v>0</v>
      </c>
      <c r="G19" s="26">
        <f>F19+E19</f>
        <v>78.48</v>
      </c>
      <c r="H19" s="27">
        <f>G19+D19</f>
        <v>973.2</v>
      </c>
    </row>
    <row r="20" spans="1:8" ht="12.75" customHeight="1">
      <c r="A20" s="1" t="s">
        <v>43</v>
      </c>
      <c r="B20" s="26">
        <v>926.25</v>
      </c>
      <c r="C20" s="26">
        <v>23.22</v>
      </c>
      <c r="D20" s="26">
        <f>C20+B20</f>
        <v>949.47</v>
      </c>
      <c r="E20" s="26">
        <v>117.72</v>
      </c>
      <c r="F20" s="26">
        <v>0</v>
      </c>
      <c r="G20" s="26">
        <f>F20+E20</f>
        <v>117.72</v>
      </c>
      <c r="H20" s="27">
        <f>G20+D20</f>
        <v>1067.19</v>
      </c>
    </row>
    <row r="21" spans="1:8" ht="12.75" customHeight="1">
      <c r="A21" s="1" t="s">
        <v>45</v>
      </c>
      <c r="B21" s="26">
        <v>837.9</v>
      </c>
      <c r="C21" s="26">
        <v>61.92</v>
      </c>
      <c r="D21" s="26">
        <f>C21+B21</f>
        <v>899.8199999999999</v>
      </c>
      <c r="E21" s="26">
        <v>98.1</v>
      </c>
      <c r="F21" s="26">
        <v>0</v>
      </c>
      <c r="G21" s="26">
        <f>F21+E21</f>
        <v>98.1</v>
      </c>
      <c r="H21" s="27">
        <f>G21+D21</f>
        <v>997.92</v>
      </c>
    </row>
    <row r="22" spans="1:8" ht="12.75" customHeight="1">
      <c r="A22" s="18"/>
      <c r="B22" s="14"/>
      <c r="C22" s="14"/>
      <c r="D22" s="14"/>
      <c r="E22" s="14"/>
      <c r="F22" s="14"/>
      <c r="G22" s="14"/>
      <c r="H22" s="16"/>
    </row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0"/>
  <sheetViews>
    <sheetView workbookViewId="0" topLeftCell="C1">
      <selection activeCell="B21" sqref="B21"/>
    </sheetView>
  </sheetViews>
  <sheetFormatPr defaultColWidth="9.140625" defaultRowHeight="10.5" customHeight="1"/>
  <cols>
    <col min="1" max="1" width="18.7109375" style="29" customWidth="1"/>
    <col min="2" max="15" width="7.28125" style="2" customWidth="1"/>
    <col min="16" max="16384" width="9.140625" style="2" customWidth="1"/>
  </cols>
  <sheetData>
    <row r="1" ht="12.75" customHeight="1">
      <c r="A1" s="19" t="s">
        <v>32</v>
      </c>
    </row>
    <row r="2" ht="12.75" customHeight="1">
      <c r="A2" s="19"/>
    </row>
    <row r="3" spans="1:16" s="29" customFormat="1" ht="12.75" customHeight="1">
      <c r="A3" s="18"/>
      <c r="B3" s="38" t="s">
        <v>1</v>
      </c>
      <c r="C3" s="39"/>
      <c r="D3" s="38" t="s">
        <v>2</v>
      </c>
      <c r="E3" s="39"/>
      <c r="F3" s="38" t="s">
        <v>3</v>
      </c>
      <c r="G3" s="39"/>
      <c r="H3" s="38" t="s">
        <v>4</v>
      </c>
      <c r="I3" s="39"/>
      <c r="J3" s="38" t="s">
        <v>5</v>
      </c>
      <c r="K3" s="39"/>
      <c r="L3" s="38" t="s">
        <v>6</v>
      </c>
      <c r="M3" s="39"/>
      <c r="N3" s="38" t="s">
        <v>7</v>
      </c>
      <c r="O3" s="39"/>
      <c r="P3" s="33" t="s">
        <v>8</v>
      </c>
    </row>
    <row r="4" spans="1:16" s="29" customFormat="1" ht="12.75" customHeight="1">
      <c r="A4" s="1" t="s">
        <v>9</v>
      </c>
      <c r="B4" s="34" t="s">
        <v>10</v>
      </c>
      <c r="C4" s="37" t="s">
        <v>11</v>
      </c>
      <c r="D4" s="34" t="s">
        <v>10</v>
      </c>
      <c r="E4" s="37" t="s">
        <v>11</v>
      </c>
      <c r="F4" s="34" t="s">
        <v>10</v>
      </c>
      <c r="G4" s="37" t="s">
        <v>11</v>
      </c>
      <c r="H4" s="34" t="s">
        <v>10</v>
      </c>
      <c r="I4" s="37" t="s">
        <v>11</v>
      </c>
      <c r="J4" s="34" t="s">
        <v>10</v>
      </c>
      <c r="K4" s="37" t="s">
        <v>11</v>
      </c>
      <c r="L4" s="34" t="s">
        <v>10</v>
      </c>
      <c r="M4" s="37" t="s">
        <v>11</v>
      </c>
      <c r="N4" s="34" t="s">
        <v>10</v>
      </c>
      <c r="O4" s="37" t="s">
        <v>11</v>
      </c>
      <c r="P4" s="35" t="s">
        <v>7</v>
      </c>
    </row>
    <row r="5" spans="1:16" ht="12.75" customHeight="1">
      <c r="A5" s="18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2"/>
    </row>
    <row r="6" spans="1:16" ht="12.75" customHeight="1">
      <c r="A6" s="1" t="s">
        <v>12</v>
      </c>
      <c r="B6" s="44">
        <v>1</v>
      </c>
      <c r="C6" s="46">
        <v>0</v>
      </c>
      <c r="D6" s="44">
        <v>0</v>
      </c>
      <c r="E6" s="46">
        <v>0</v>
      </c>
      <c r="F6" s="44">
        <v>0</v>
      </c>
      <c r="G6" s="46">
        <v>0</v>
      </c>
      <c r="H6" s="44">
        <v>0</v>
      </c>
      <c r="I6" s="46">
        <v>0</v>
      </c>
      <c r="J6" s="44">
        <v>0</v>
      </c>
      <c r="K6" s="46">
        <v>0</v>
      </c>
      <c r="L6" s="44">
        <v>0</v>
      </c>
      <c r="M6" s="46">
        <v>0</v>
      </c>
      <c r="N6" s="44">
        <f aca="true" t="shared" si="0" ref="N6:O9">L6+J6+H6+F6+D6+B6</f>
        <v>1</v>
      </c>
      <c r="O6" s="46">
        <f t="shared" si="0"/>
        <v>0</v>
      </c>
      <c r="P6" s="47">
        <f>O6+N6</f>
        <v>1</v>
      </c>
    </row>
    <row r="7" spans="1:16" ht="12.75" customHeight="1">
      <c r="A7" s="1" t="s">
        <v>13</v>
      </c>
      <c r="B7" s="44">
        <v>1</v>
      </c>
      <c r="C7" s="46">
        <v>0</v>
      </c>
      <c r="D7" s="44">
        <v>0</v>
      </c>
      <c r="E7" s="46">
        <v>0</v>
      </c>
      <c r="F7" s="44">
        <v>0</v>
      </c>
      <c r="G7" s="46">
        <v>0</v>
      </c>
      <c r="H7" s="44">
        <v>0</v>
      </c>
      <c r="I7" s="46">
        <v>0</v>
      </c>
      <c r="J7" s="44">
        <v>0</v>
      </c>
      <c r="K7" s="46">
        <v>0</v>
      </c>
      <c r="L7" s="44">
        <v>0</v>
      </c>
      <c r="M7" s="46">
        <v>1</v>
      </c>
      <c r="N7" s="44">
        <f t="shared" si="0"/>
        <v>1</v>
      </c>
      <c r="O7" s="46">
        <f t="shared" si="0"/>
        <v>1</v>
      </c>
      <c r="P7" s="47">
        <f>O7+N7</f>
        <v>2</v>
      </c>
    </row>
    <row r="8" spans="1:16" s="13" customFormat="1" ht="12.75" customHeight="1">
      <c r="A8" s="17" t="s">
        <v>42</v>
      </c>
      <c r="B8" s="44">
        <v>0</v>
      </c>
      <c r="C8" s="46">
        <v>0</v>
      </c>
      <c r="D8" s="44">
        <v>0</v>
      </c>
      <c r="E8" s="46">
        <v>0</v>
      </c>
      <c r="F8" s="44">
        <v>0</v>
      </c>
      <c r="G8" s="46">
        <v>0</v>
      </c>
      <c r="H8" s="44">
        <v>0</v>
      </c>
      <c r="I8" s="46">
        <v>0</v>
      </c>
      <c r="J8" s="44">
        <v>0</v>
      </c>
      <c r="K8" s="46">
        <v>0</v>
      </c>
      <c r="L8" s="44">
        <v>0</v>
      </c>
      <c r="M8" s="46">
        <v>0</v>
      </c>
      <c r="N8" s="44">
        <f t="shared" si="0"/>
        <v>0</v>
      </c>
      <c r="O8" s="46">
        <f t="shared" si="0"/>
        <v>0</v>
      </c>
      <c r="P8" s="47">
        <f>O8+N8</f>
        <v>0</v>
      </c>
    </row>
    <row r="9" spans="1:16" ht="12.75" customHeight="1">
      <c r="A9" s="1" t="s">
        <v>43</v>
      </c>
      <c r="B9" s="44">
        <v>0</v>
      </c>
      <c r="C9" s="46">
        <v>0</v>
      </c>
      <c r="D9" s="44">
        <v>0</v>
      </c>
      <c r="E9" s="46">
        <v>0</v>
      </c>
      <c r="F9" s="44">
        <v>0</v>
      </c>
      <c r="G9" s="46">
        <v>0</v>
      </c>
      <c r="H9" s="44">
        <v>0</v>
      </c>
      <c r="I9" s="46">
        <v>0</v>
      </c>
      <c r="J9" s="44">
        <v>0</v>
      </c>
      <c r="K9" s="46">
        <v>0</v>
      </c>
      <c r="L9" s="44">
        <v>0</v>
      </c>
      <c r="M9" s="46">
        <v>0</v>
      </c>
      <c r="N9" s="44">
        <f t="shared" si="0"/>
        <v>0</v>
      </c>
      <c r="O9" s="46">
        <f t="shared" si="0"/>
        <v>0</v>
      </c>
      <c r="P9" s="47">
        <f>O9+N9</f>
        <v>0</v>
      </c>
    </row>
    <row r="10" spans="1:16" ht="12.75" customHeight="1">
      <c r="A10" s="1" t="s">
        <v>45</v>
      </c>
      <c r="B10" s="44">
        <v>0</v>
      </c>
      <c r="C10" s="46">
        <v>0</v>
      </c>
      <c r="D10" s="44">
        <v>0</v>
      </c>
      <c r="E10" s="46">
        <v>0</v>
      </c>
      <c r="F10" s="44">
        <v>0</v>
      </c>
      <c r="G10" s="46">
        <v>0</v>
      </c>
      <c r="H10" s="44">
        <v>0</v>
      </c>
      <c r="I10" s="46">
        <v>0</v>
      </c>
      <c r="J10" s="44">
        <v>0</v>
      </c>
      <c r="K10" s="46">
        <v>0</v>
      </c>
      <c r="L10" s="44">
        <v>0</v>
      </c>
      <c r="M10" s="46">
        <v>0</v>
      </c>
      <c r="N10" s="44">
        <v>0</v>
      </c>
      <c r="O10" s="46">
        <f>M10+K10+I10+G10+E10+C10</f>
        <v>0</v>
      </c>
      <c r="P10" s="47">
        <f>O10+N10</f>
        <v>0</v>
      </c>
    </row>
    <row r="11" spans="1:16" ht="12.75" customHeight="1">
      <c r="A11" s="1"/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6"/>
    </row>
    <row r="12" ht="12.75" customHeight="1"/>
    <row r="13" ht="12.75" customHeight="1">
      <c r="A13" s="18"/>
    </row>
    <row r="14" spans="1:16" s="29" customFormat="1" ht="12.75" customHeight="1">
      <c r="A14" s="1" t="s">
        <v>14</v>
      </c>
      <c r="B14" s="38" t="s">
        <v>1</v>
      </c>
      <c r="C14" s="39"/>
      <c r="D14" s="38" t="s">
        <v>2</v>
      </c>
      <c r="E14" s="39"/>
      <c r="F14" s="38" t="s">
        <v>3</v>
      </c>
      <c r="G14" s="39"/>
      <c r="H14" s="38" t="s">
        <v>4</v>
      </c>
      <c r="I14" s="39"/>
      <c r="J14" s="38" t="s">
        <v>5</v>
      </c>
      <c r="K14" s="39"/>
      <c r="L14" s="38" t="s">
        <v>6</v>
      </c>
      <c r="M14" s="39"/>
      <c r="N14" s="38" t="s">
        <v>7</v>
      </c>
      <c r="O14" s="39"/>
      <c r="P14" s="33" t="s">
        <v>8</v>
      </c>
    </row>
    <row r="15" spans="1:16" s="29" customFormat="1" ht="12.75" customHeight="1">
      <c r="A15" s="1" t="s">
        <v>15</v>
      </c>
      <c r="B15" s="34" t="s">
        <v>10</v>
      </c>
      <c r="C15" s="37" t="s">
        <v>11</v>
      </c>
      <c r="D15" s="34" t="s">
        <v>10</v>
      </c>
      <c r="E15" s="37" t="s">
        <v>11</v>
      </c>
      <c r="F15" s="34" t="s">
        <v>10</v>
      </c>
      <c r="G15" s="37" t="s">
        <v>11</v>
      </c>
      <c r="H15" s="34" t="s">
        <v>10</v>
      </c>
      <c r="I15" s="37" t="s">
        <v>11</v>
      </c>
      <c r="J15" s="34" t="s">
        <v>10</v>
      </c>
      <c r="K15" s="37" t="s">
        <v>11</v>
      </c>
      <c r="L15" s="34" t="s">
        <v>10</v>
      </c>
      <c r="M15" s="37" t="s">
        <v>11</v>
      </c>
      <c r="N15" s="34" t="s">
        <v>10</v>
      </c>
      <c r="O15" s="37" t="s">
        <v>11</v>
      </c>
      <c r="P15" s="35" t="s">
        <v>7</v>
      </c>
    </row>
    <row r="16" spans="1:16" ht="12.75" customHeight="1">
      <c r="A16" s="1"/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11"/>
    </row>
    <row r="17" spans="1:16" ht="12.75" customHeight="1">
      <c r="A17" s="1" t="s">
        <v>12</v>
      </c>
      <c r="B17" s="44">
        <v>3</v>
      </c>
      <c r="C17" s="46">
        <v>3</v>
      </c>
      <c r="D17" s="44">
        <v>0</v>
      </c>
      <c r="E17" s="46">
        <v>0</v>
      </c>
      <c r="F17" s="44">
        <v>0</v>
      </c>
      <c r="G17" s="46">
        <v>0</v>
      </c>
      <c r="H17" s="44">
        <v>0</v>
      </c>
      <c r="I17" s="46">
        <v>1</v>
      </c>
      <c r="J17" s="44">
        <v>0</v>
      </c>
      <c r="K17" s="46">
        <v>0</v>
      </c>
      <c r="L17" s="44">
        <v>1</v>
      </c>
      <c r="M17" s="46">
        <v>2</v>
      </c>
      <c r="N17" s="44">
        <f aca="true" t="shared" si="1" ref="N17:O21">L17+J17+H17+F17+D17+B17</f>
        <v>4</v>
      </c>
      <c r="O17" s="46">
        <f t="shared" si="1"/>
        <v>6</v>
      </c>
      <c r="P17" s="47">
        <f>O17+N17</f>
        <v>10</v>
      </c>
    </row>
    <row r="18" spans="1:16" ht="12.75" customHeight="1">
      <c r="A18" s="1" t="s">
        <v>13</v>
      </c>
      <c r="B18" s="44">
        <v>1</v>
      </c>
      <c r="C18" s="46">
        <v>3</v>
      </c>
      <c r="D18" s="44">
        <v>0</v>
      </c>
      <c r="E18" s="46">
        <v>0</v>
      </c>
      <c r="F18" s="44">
        <v>0</v>
      </c>
      <c r="G18" s="46">
        <v>0</v>
      </c>
      <c r="H18" s="44">
        <v>1</v>
      </c>
      <c r="I18" s="46">
        <v>1</v>
      </c>
      <c r="J18" s="44">
        <v>0</v>
      </c>
      <c r="K18" s="46">
        <v>0</v>
      </c>
      <c r="L18" s="44">
        <v>0</v>
      </c>
      <c r="M18" s="46">
        <v>1</v>
      </c>
      <c r="N18" s="44">
        <f t="shared" si="1"/>
        <v>2</v>
      </c>
      <c r="O18" s="46">
        <f t="shared" si="1"/>
        <v>5</v>
      </c>
      <c r="P18" s="47">
        <f>O18+N18</f>
        <v>7</v>
      </c>
    </row>
    <row r="19" spans="1:16" ht="12.75" customHeight="1">
      <c r="A19" s="1" t="s">
        <v>42</v>
      </c>
      <c r="B19" s="44">
        <v>1</v>
      </c>
      <c r="C19" s="46">
        <v>3</v>
      </c>
      <c r="D19" s="44">
        <v>0</v>
      </c>
      <c r="E19" s="46">
        <v>0</v>
      </c>
      <c r="F19" s="44">
        <v>0</v>
      </c>
      <c r="G19" s="46">
        <v>0</v>
      </c>
      <c r="H19" s="44">
        <v>0</v>
      </c>
      <c r="I19" s="46">
        <v>0</v>
      </c>
      <c r="J19" s="44">
        <v>0</v>
      </c>
      <c r="K19" s="46">
        <v>1</v>
      </c>
      <c r="L19" s="44">
        <v>0</v>
      </c>
      <c r="M19" s="46">
        <v>0</v>
      </c>
      <c r="N19" s="44">
        <f t="shared" si="1"/>
        <v>1</v>
      </c>
      <c r="O19" s="46">
        <f t="shared" si="1"/>
        <v>4</v>
      </c>
      <c r="P19" s="47">
        <f>O19+N19</f>
        <v>5</v>
      </c>
    </row>
    <row r="20" spans="1:16" s="13" customFormat="1" ht="12.75" customHeight="1">
      <c r="A20" s="17" t="s">
        <v>43</v>
      </c>
      <c r="B20" s="44">
        <v>0</v>
      </c>
      <c r="C20" s="46">
        <v>0</v>
      </c>
      <c r="D20" s="44">
        <v>0</v>
      </c>
      <c r="E20" s="46">
        <v>0</v>
      </c>
      <c r="F20" s="44">
        <v>0</v>
      </c>
      <c r="G20" s="46">
        <v>0</v>
      </c>
      <c r="H20" s="44">
        <v>0</v>
      </c>
      <c r="I20" s="46">
        <v>0</v>
      </c>
      <c r="J20" s="44">
        <v>0</v>
      </c>
      <c r="K20" s="46">
        <v>0</v>
      </c>
      <c r="L20" s="44">
        <v>0</v>
      </c>
      <c r="M20" s="46">
        <v>0</v>
      </c>
      <c r="N20" s="44">
        <f t="shared" si="1"/>
        <v>0</v>
      </c>
      <c r="O20" s="46">
        <f t="shared" si="1"/>
        <v>0</v>
      </c>
      <c r="P20" s="47">
        <f>O20+N20</f>
        <v>0</v>
      </c>
    </row>
    <row r="21" spans="1:16" s="13" customFormat="1" ht="12.75" customHeight="1">
      <c r="A21" s="17" t="s">
        <v>45</v>
      </c>
      <c r="B21" s="44">
        <v>0</v>
      </c>
      <c r="C21" s="46">
        <v>1</v>
      </c>
      <c r="D21" s="45">
        <v>0</v>
      </c>
      <c r="E21" s="46">
        <v>0</v>
      </c>
      <c r="F21" s="45">
        <v>0</v>
      </c>
      <c r="G21" s="46">
        <v>0</v>
      </c>
      <c r="H21" s="45">
        <v>0</v>
      </c>
      <c r="I21" s="46">
        <v>0</v>
      </c>
      <c r="J21" s="45">
        <v>0</v>
      </c>
      <c r="K21" s="46">
        <v>0</v>
      </c>
      <c r="L21" s="45">
        <v>0</v>
      </c>
      <c r="M21" s="46">
        <v>0</v>
      </c>
      <c r="N21" s="45">
        <f t="shared" si="1"/>
        <v>0</v>
      </c>
      <c r="O21" s="46">
        <f t="shared" si="1"/>
        <v>1</v>
      </c>
      <c r="P21" s="46">
        <f>O21+N21</f>
        <v>1</v>
      </c>
    </row>
    <row r="22" spans="2:16" ht="12.75" customHeight="1">
      <c r="B22" s="14"/>
      <c r="C22" s="15"/>
      <c r="D22" s="23"/>
      <c r="E22" s="15"/>
      <c r="F22" s="23"/>
      <c r="G22" s="15"/>
      <c r="H22" s="23"/>
      <c r="I22" s="15"/>
      <c r="J22" s="23"/>
      <c r="K22" s="15"/>
      <c r="L22" s="23"/>
      <c r="M22" s="15"/>
      <c r="N22" s="23"/>
      <c r="O22" s="15"/>
      <c r="P22" s="15"/>
    </row>
    <row r="23" ht="12.75" customHeight="1"/>
    <row r="25" ht="10.5"/>
    <row r="33" ht="10.5"/>
    <row r="43" ht="10.5"/>
    <row r="44" ht="10.5"/>
    <row r="46" ht="10.5"/>
    <row r="54" ht="10.5"/>
    <row r="56" ht="10.5"/>
    <row r="63" ht="10.5"/>
    <row r="84" ht="10.5"/>
    <row r="85" ht="10.5"/>
    <row r="87" ht="10.5"/>
    <row r="103" spans="1:16" s="13" customFormat="1" ht="10.5" customHeight="1">
      <c r="A103" s="2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7" ht="10.5"/>
    <row r="108" ht="10.5"/>
    <row r="110" ht="10.5"/>
    <row r="125" spans="1:16" s="13" customFormat="1" ht="10.5" customHeight="1">
      <c r="A125" s="2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9" ht="10.5"/>
    <row r="130" ht="10.5"/>
    <row r="132" ht="10.5"/>
    <row r="147" spans="1:16" s="13" customFormat="1" ht="10.5" customHeight="1">
      <c r="A147" s="2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50" ht="10.5"/>
    <row r="151" ht="10.5"/>
    <row r="152" ht="10.5"/>
    <row r="154" ht="10.5"/>
    <row r="161" ht="10.5"/>
    <row r="169" spans="1:16" s="13" customFormat="1" ht="10.5" customHeight="1">
      <c r="A169" s="2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2" ht="10.5"/>
    <row r="180" spans="1:16" s="13" customFormat="1" ht="10.5" customHeight="1">
      <c r="A180" s="2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3" ht="10.5"/>
    <row r="184" ht="10.5"/>
    <row r="185" ht="10.5"/>
    <row r="187" ht="10.5"/>
    <row r="195" ht="10.5"/>
    <row r="197" ht="10.5"/>
    <row r="204" ht="10.5"/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B1">
      <selection activeCell="E10" sqref="E10"/>
    </sheetView>
  </sheetViews>
  <sheetFormatPr defaultColWidth="9.140625" defaultRowHeight="12.75"/>
  <cols>
    <col min="1" max="1" width="25.7109375" style="29" customWidth="1"/>
    <col min="2" max="8" width="12.7109375" style="2" customWidth="1"/>
    <col min="9" max="16384" width="9.140625" style="2" customWidth="1"/>
  </cols>
  <sheetData>
    <row r="1" spans="1:8" ht="12.75" customHeight="1">
      <c r="A1" s="19" t="s">
        <v>32</v>
      </c>
      <c r="B1" s="13"/>
      <c r="C1" s="13"/>
      <c r="D1" s="13"/>
      <c r="E1" s="13"/>
      <c r="F1" s="13"/>
      <c r="G1" s="13"/>
      <c r="H1" s="13"/>
    </row>
    <row r="2" ht="12.75" customHeight="1"/>
    <row r="3" ht="12.75" customHeight="1">
      <c r="A3" s="31" t="s">
        <v>16</v>
      </c>
    </row>
    <row r="4" spans="1:4" s="29" customFormat="1" ht="12.75" customHeight="1">
      <c r="A4" s="1" t="s">
        <v>14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2"/>
      <c r="C5" s="12"/>
      <c r="D5" s="12"/>
    </row>
    <row r="6" spans="1:4" ht="12.75" customHeight="1">
      <c r="A6" s="1" t="s">
        <v>12</v>
      </c>
      <c r="B6" s="11">
        <v>10</v>
      </c>
      <c r="C6" s="11">
        <v>8</v>
      </c>
      <c r="D6" s="11">
        <v>4</v>
      </c>
    </row>
    <row r="7" spans="1:4" ht="12.75" customHeight="1">
      <c r="A7" s="1" t="s">
        <v>13</v>
      </c>
      <c r="B7" s="11">
        <v>7</v>
      </c>
      <c r="C7" s="11">
        <v>7</v>
      </c>
      <c r="D7" s="11">
        <v>0</v>
      </c>
    </row>
    <row r="8" spans="1:4" ht="12.75" customHeight="1">
      <c r="A8" s="1" t="s">
        <v>42</v>
      </c>
      <c r="B8" s="11">
        <v>5</v>
      </c>
      <c r="C8" s="11">
        <v>5</v>
      </c>
      <c r="D8" s="11">
        <v>2</v>
      </c>
    </row>
    <row r="9" spans="1:4" ht="12.75" customHeight="1">
      <c r="A9" s="1" t="s">
        <v>43</v>
      </c>
      <c r="B9" s="11">
        <v>0</v>
      </c>
      <c r="C9" s="11">
        <v>0</v>
      </c>
      <c r="D9" s="11">
        <v>0</v>
      </c>
    </row>
    <row r="10" spans="1:4" ht="12.75" customHeight="1">
      <c r="A10" s="1"/>
      <c r="B10" s="9">
        <f>ECN!P21</f>
        <v>1</v>
      </c>
      <c r="C10" s="9">
        <v>1</v>
      </c>
      <c r="D10" s="11">
        <v>1</v>
      </c>
    </row>
    <row r="11" spans="1:4" ht="12.75" customHeight="1">
      <c r="A11" s="1"/>
      <c r="B11" s="5"/>
      <c r="C11" s="5"/>
      <c r="D11" s="8"/>
    </row>
    <row r="12" ht="12.75" customHeight="1">
      <c r="A12" s="18"/>
    </row>
    <row r="13" ht="12.75" customHeight="1"/>
    <row r="14" spans="1:8" s="29" customFormat="1" ht="12.75" customHeight="1">
      <c r="A14" s="1" t="s">
        <v>20</v>
      </c>
      <c r="B14" s="32" t="s">
        <v>16</v>
      </c>
      <c r="C14" s="32" t="s">
        <v>16</v>
      </c>
      <c r="D14" s="32" t="s">
        <v>7</v>
      </c>
      <c r="E14" s="32" t="s">
        <v>21</v>
      </c>
      <c r="F14" s="32" t="s">
        <v>21</v>
      </c>
      <c r="G14" s="33" t="s">
        <v>7</v>
      </c>
      <c r="H14" s="33" t="s">
        <v>8</v>
      </c>
    </row>
    <row r="15" spans="1:8" s="29" customFormat="1" ht="12.75" customHeight="1">
      <c r="A15" s="1"/>
      <c r="B15" s="34" t="s">
        <v>22</v>
      </c>
      <c r="C15" s="34" t="s">
        <v>23</v>
      </c>
      <c r="D15" s="34" t="s">
        <v>16</v>
      </c>
      <c r="E15" s="34" t="s">
        <v>24</v>
      </c>
      <c r="F15" s="34" t="s">
        <v>25</v>
      </c>
      <c r="G15" s="35" t="s">
        <v>21</v>
      </c>
      <c r="H15" s="35" t="s">
        <v>7</v>
      </c>
    </row>
    <row r="16" spans="1:8" ht="12.75" customHeight="1">
      <c r="A16" s="1"/>
      <c r="B16" s="25"/>
      <c r="C16" s="25"/>
      <c r="D16" s="25"/>
      <c r="E16" s="25"/>
      <c r="F16" s="25"/>
      <c r="G16" s="25"/>
      <c r="H16" s="28"/>
    </row>
    <row r="17" spans="1:8" ht="12.75" customHeight="1">
      <c r="A17" s="1" t="s">
        <v>12</v>
      </c>
      <c r="B17" s="49">
        <v>2190</v>
      </c>
      <c r="C17" s="49">
        <v>75</v>
      </c>
      <c r="D17" s="49">
        <f>C17+B17</f>
        <v>2265</v>
      </c>
      <c r="E17" s="49">
        <v>147</v>
      </c>
      <c r="F17" s="49">
        <v>0</v>
      </c>
      <c r="G17" s="49">
        <f>F17+E17</f>
        <v>147</v>
      </c>
      <c r="H17" s="51">
        <f>G17+D17</f>
        <v>2412</v>
      </c>
    </row>
    <row r="18" spans="1:8" ht="12.75" customHeight="1">
      <c r="A18" s="1" t="s">
        <v>13</v>
      </c>
      <c r="B18" s="49">
        <v>2406</v>
      </c>
      <c r="C18" s="49">
        <v>150</v>
      </c>
      <c r="D18" s="49">
        <f>C18+B18</f>
        <v>2556</v>
      </c>
      <c r="E18" s="49">
        <v>105</v>
      </c>
      <c r="F18" s="49">
        <v>0</v>
      </c>
      <c r="G18" s="49">
        <f>F18+E18</f>
        <v>105</v>
      </c>
      <c r="H18" s="51">
        <f>G18+D18</f>
        <v>2661</v>
      </c>
    </row>
    <row r="19" spans="1:8" ht="12.75" customHeight="1">
      <c r="A19" s="1" t="s">
        <v>42</v>
      </c>
      <c r="B19" s="49">
        <v>2853</v>
      </c>
      <c r="C19" s="49">
        <v>126</v>
      </c>
      <c r="D19" s="49">
        <f>C19+B19</f>
        <v>2979</v>
      </c>
      <c r="E19" s="49">
        <v>150</v>
      </c>
      <c r="F19" s="49">
        <v>0</v>
      </c>
      <c r="G19" s="49">
        <f>F19+E19</f>
        <v>150</v>
      </c>
      <c r="H19" s="51">
        <f>G19+D19</f>
        <v>3129</v>
      </c>
    </row>
    <row r="20" spans="1:8" ht="12.75" customHeight="1">
      <c r="A20" s="1" t="s">
        <v>43</v>
      </c>
      <c r="B20" s="49">
        <v>2415</v>
      </c>
      <c r="C20" s="49">
        <v>369</v>
      </c>
      <c r="D20" s="49">
        <f>C20+B20</f>
        <v>2784</v>
      </c>
      <c r="E20" s="49">
        <v>147</v>
      </c>
      <c r="F20" s="49">
        <v>0</v>
      </c>
      <c r="G20" s="49">
        <f>F20+E20</f>
        <v>147</v>
      </c>
      <c r="H20" s="51">
        <f>G20+D20</f>
        <v>2931</v>
      </c>
    </row>
    <row r="21" spans="1:8" ht="12.75" customHeight="1">
      <c r="A21" s="1" t="s">
        <v>45</v>
      </c>
      <c r="B21" s="49">
        <v>2523</v>
      </c>
      <c r="C21" s="49">
        <v>210</v>
      </c>
      <c r="D21" s="49">
        <f>C21+B21</f>
        <v>2733</v>
      </c>
      <c r="E21" s="49">
        <v>108</v>
      </c>
      <c r="F21" s="49">
        <v>0</v>
      </c>
      <c r="G21" s="49">
        <f>F21+E21</f>
        <v>108</v>
      </c>
      <c r="H21" s="51">
        <f>G21+D21</f>
        <v>2841</v>
      </c>
    </row>
    <row r="22" spans="1:8" ht="12.75" customHeight="1">
      <c r="A22" s="18"/>
      <c r="B22" s="14"/>
      <c r="C22" s="14"/>
      <c r="D22" s="14"/>
      <c r="E22" s="14"/>
      <c r="F22" s="14"/>
      <c r="G22" s="14"/>
      <c r="H22" s="16"/>
    </row>
    <row r="23" ht="12.75" customHeight="1"/>
    <row r="24" spans="1:8" ht="12.75" customHeight="1">
      <c r="A24" s="18"/>
      <c r="B24"/>
      <c r="C24"/>
      <c r="D24"/>
      <c r="E24"/>
      <c r="F24"/>
      <c r="G24"/>
      <c r="H24"/>
    </row>
    <row r="25" spans="1:8" s="29" customFormat="1" ht="12.75" customHeight="1">
      <c r="A25" s="1" t="s">
        <v>26</v>
      </c>
      <c r="B25" s="32" t="s">
        <v>16</v>
      </c>
      <c r="C25" s="32" t="s">
        <v>16</v>
      </c>
      <c r="D25" s="32" t="s">
        <v>7</v>
      </c>
      <c r="E25" s="32" t="s">
        <v>21</v>
      </c>
      <c r="F25" s="32" t="s">
        <v>27</v>
      </c>
      <c r="G25" s="32" t="s">
        <v>28</v>
      </c>
      <c r="H25" s="33" t="s">
        <v>8</v>
      </c>
    </row>
    <row r="26" spans="2:8" s="29" customFormat="1" ht="12.75" customHeight="1">
      <c r="B26" s="34" t="s">
        <v>29</v>
      </c>
      <c r="C26" s="34" t="s">
        <v>30</v>
      </c>
      <c r="D26" s="34" t="s">
        <v>16</v>
      </c>
      <c r="E26" s="34" t="s">
        <v>24</v>
      </c>
      <c r="F26" s="34" t="s">
        <v>25</v>
      </c>
      <c r="G26" s="34" t="s">
        <v>21</v>
      </c>
      <c r="H26" s="35" t="s">
        <v>7</v>
      </c>
    </row>
    <row r="27" spans="2:8" ht="12.75" customHeight="1">
      <c r="B27" s="9"/>
      <c r="C27" s="9"/>
      <c r="D27" s="9"/>
      <c r="E27" s="9"/>
      <c r="F27" s="9"/>
      <c r="G27" s="9"/>
      <c r="H27" s="11"/>
    </row>
    <row r="28" spans="1:8" ht="12.75" customHeight="1">
      <c r="A28" s="1" t="s">
        <v>12</v>
      </c>
      <c r="B28" s="26">
        <v>1861.5</v>
      </c>
      <c r="C28" s="26">
        <v>86.25</v>
      </c>
      <c r="D28" s="26">
        <f>C28+B28</f>
        <v>1947.75</v>
      </c>
      <c r="E28" s="26">
        <v>401.31</v>
      </c>
      <c r="F28" s="26">
        <v>0</v>
      </c>
      <c r="G28" s="26">
        <f>F28+E28</f>
        <v>401.31</v>
      </c>
      <c r="H28" s="27">
        <f>G28+D28</f>
        <v>2349.06</v>
      </c>
    </row>
    <row r="29" spans="1:8" ht="12.75" customHeight="1">
      <c r="A29" s="1" t="s">
        <v>13</v>
      </c>
      <c r="B29" s="26">
        <v>2045.1</v>
      </c>
      <c r="C29" s="26">
        <v>172.5</v>
      </c>
      <c r="D29" s="26">
        <f>C29+B29</f>
        <v>2217.6</v>
      </c>
      <c r="E29" s="26">
        <v>286.65</v>
      </c>
      <c r="F29" s="26">
        <v>0</v>
      </c>
      <c r="G29" s="26">
        <f>F29+E29</f>
        <v>286.65</v>
      </c>
      <c r="H29" s="27">
        <f>G29+D29</f>
        <v>2504.25</v>
      </c>
    </row>
    <row r="30" spans="1:8" ht="12.75" customHeight="1">
      <c r="A30" s="1" t="s">
        <v>42</v>
      </c>
      <c r="B30" s="26">
        <v>2425.05</v>
      </c>
      <c r="C30" s="26">
        <v>144.9</v>
      </c>
      <c r="D30" s="26">
        <f>C30+B30</f>
        <v>2569.9500000000003</v>
      </c>
      <c r="E30" s="26">
        <v>409.5</v>
      </c>
      <c r="F30" s="26">
        <v>0</v>
      </c>
      <c r="G30" s="26">
        <f>F30+E30</f>
        <v>409.5</v>
      </c>
      <c r="H30" s="27">
        <f>G30+D30</f>
        <v>2979.4500000000003</v>
      </c>
    </row>
    <row r="31" spans="1:8" ht="12.75" customHeight="1">
      <c r="A31" s="1" t="s">
        <v>43</v>
      </c>
      <c r="B31" s="26">
        <v>2052.75</v>
      </c>
      <c r="C31" s="26">
        <v>424.35</v>
      </c>
      <c r="D31" s="26">
        <f>C31+B31</f>
        <v>2477.1</v>
      </c>
      <c r="E31" s="26">
        <v>401.31</v>
      </c>
      <c r="F31" s="26">
        <v>0</v>
      </c>
      <c r="G31" s="26">
        <f>F31+E31</f>
        <v>401.31</v>
      </c>
      <c r="H31" s="27">
        <f>G31+D31</f>
        <v>2878.41</v>
      </c>
    </row>
    <row r="32" spans="1:8" ht="12.75" customHeight="1">
      <c r="A32" s="1" t="s">
        <v>45</v>
      </c>
      <c r="B32" s="26">
        <v>2144.55</v>
      </c>
      <c r="C32" s="26">
        <v>241.5</v>
      </c>
      <c r="D32" s="26">
        <f>C32+B32</f>
        <v>2386.05</v>
      </c>
      <c r="E32" s="26">
        <v>294.84</v>
      </c>
      <c r="F32" s="26">
        <v>0</v>
      </c>
      <c r="G32" s="26">
        <f>F32+E32</f>
        <v>294.84</v>
      </c>
      <c r="H32" s="27">
        <f>G32+D32</f>
        <v>2680.8900000000003</v>
      </c>
    </row>
    <row r="33" spans="1:8" ht="12.75" customHeight="1">
      <c r="A33" s="18"/>
      <c r="B33" s="14"/>
      <c r="C33" s="14"/>
      <c r="D33" s="14"/>
      <c r="E33" s="14"/>
      <c r="F33" s="14"/>
      <c r="G33" s="14"/>
      <c r="H33" s="16"/>
    </row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0"/>
  <sheetViews>
    <sheetView workbookViewId="0" topLeftCell="C1">
      <selection activeCell="Q21" sqref="Q21"/>
    </sheetView>
  </sheetViews>
  <sheetFormatPr defaultColWidth="9.140625" defaultRowHeight="10.5" customHeight="1"/>
  <cols>
    <col min="1" max="1" width="18.7109375" style="29" customWidth="1"/>
    <col min="2" max="15" width="7.28125" style="2" customWidth="1"/>
    <col min="16" max="16384" width="9.140625" style="2" customWidth="1"/>
  </cols>
  <sheetData>
    <row r="1" ht="12.75" customHeight="1">
      <c r="A1" s="19" t="s">
        <v>33</v>
      </c>
    </row>
    <row r="2" ht="12.75" customHeight="1">
      <c r="A2" s="19"/>
    </row>
    <row r="3" spans="1:16" s="29" customFormat="1" ht="12.75" customHeight="1">
      <c r="A3" s="18"/>
      <c r="B3" s="38" t="s">
        <v>1</v>
      </c>
      <c r="C3" s="39"/>
      <c r="D3" s="38" t="s">
        <v>2</v>
      </c>
      <c r="E3" s="39"/>
      <c r="F3" s="38" t="s">
        <v>3</v>
      </c>
      <c r="G3" s="39"/>
      <c r="H3" s="38" t="s">
        <v>4</v>
      </c>
      <c r="I3" s="39"/>
      <c r="J3" s="38" t="s">
        <v>5</v>
      </c>
      <c r="K3" s="39"/>
      <c r="L3" s="38" t="s">
        <v>6</v>
      </c>
      <c r="M3" s="39"/>
      <c r="N3" s="38" t="s">
        <v>7</v>
      </c>
      <c r="O3" s="39"/>
      <c r="P3" s="33" t="s">
        <v>8</v>
      </c>
    </row>
    <row r="4" spans="1:16" s="29" customFormat="1" ht="12.75" customHeight="1">
      <c r="A4" s="1" t="s">
        <v>9</v>
      </c>
      <c r="B4" s="34" t="s">
        <v>10</v>
      </c>
      <c r="C4" s="37" t="s">
        <v>11</v>
      </c>
      <c r="D4" s="34" t="s">
        <v>10</v>
      </c>
      <c r="E4" s="37" t="s">
        <v>11</v>
      </c>
      <c r="F4" s="34" t="s">
        <v>10</v>
      </c>
      <c r="G4" s="37" t="s">
        <v>11</v>
      </c>
      <c r="H4" s="34" t="s">
        <v>10</v>
      </c>
      <c r="I4" s="37" t="s">
        <v>11</v>
      </c>
      <c r="J4" s="34" t="s">
        <v>10</v>
      </c>
      <c r="K4" s="37" t="s">
        <v>11</v>
      </c>
      <c r="L4" s="34" t="s">
        <v>10</v>
      </c>
      <c r="M4" s="37" t="s">
        <v>11</v>
      </c>
      <c r="N4" s="34" t="s">
        <v>10</v>
      </c>
      <c r="O4" s="37" t="s">
        <v>11</v>
      </c>
      <c r="P4" s="35" t="s">
        <v>7</v>
      </c>
    </row>
    <row r="5" spans="1:16" ht="12.75" customHeight="1">
      <c r="A5" s="18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2"/>
    </row>
    <row r="6" spans="1:16" ht="12.75" customHeight="1">
      <c r="A6" s="1" t="s">
        <v>12</v>
      </c>
      <c r="B6" s="44">
        <v>9</v>
      </c>
      <c r="C6" s="46">
        <v>4</v>
      </c>
      <c r="D6" s="44">
        <v>0</v>
      </c>
      <c r="E6" s="46">
        <v>0</v>
      </c>
      <c r="F6" s="44">
        <v>0</v>
      </c>
      <c r="G6" s="46">
        <v>0</v>
      </c>
      <c r="H6" s="44">
        <v>0</v>
      </c>
      <c r="I6" s="46">
        <v>0</v>
      </c>
      <c r="J6" s="44">
        <v>0</v>
      </c>
      <c r="K6" s="46">
        <v>0</v>
      </c>
      <c r="L6" s="44">
        <v>0</v>
      </c>
      <c r="M6" s="46">
        <v>0</v>
      </c>
      <c r="N6" s="44">
        <f aca="true" t="shared" si="0" ref="N6:O10">L6+J6+H6+F6+D6+B6</f>
        <v>9</v>
      </c>
      <c r="O6" s="46">
        <f t="shared" si="0"/>
        <v>4</v>
      </c>
      <c r="P6" s="47">
        <f>O6+N6</f>
        <v>13</v>
      </c>
    </row>
    <row r="7" spans="1:16" ht="12.75" customHeight="1">
      <c r="A7" s="1" t="s">
        <v>13</v>
      </c>
      <c r="B7" s="44">
        <v>4</v>
      </c>
      <c r="C7" s="46">
        <v>6</v>
      </c>
      <c r="D7" s="44">
        <v>1</v>
      </c>
      <c r="E7" s="46">
        <v>2</v>
      </c>
      <c r="F7" s="44">
        <v>0</v>
      </c>
      <c r="G7" s="46">
        <v>0</v>
      </c>
      <c r="H7" s="44">
        <v>0</v>
      </c>
      <c r="I7" s="46">
        <v>0</v>
      </c>
      <c r="J7" s="44">
        <v>0</v>
      </c>
      <c r="K7" s="46">
        <v>0</v>
      </c>
      <c r="L7" s="44">
        <v>1</v>
      </c>
      <c r="M7" s="46">
        <v>0</v>
      </c>
      <c r="N7" s="44">
        <f t="shared" si="0"/>
        <v>6</v>
      </c>
      <c r="O7" s="46">
        <f t="shared" si="0"/>
        <v>8</v>
      </c>
      <c r="P7" s="47">
        <f>O7+N7</f>
        <v>14</v>
      </c>
    </row>
    <row r="8" spans="1:16" ht="12.75" customHeight="1">
      <c r="A8" s="1" t="s">
        <v>42</v>
      </c>
      <c r="B8" s="44">
        <v>7</v>
      </c>
      <c r="C8" s="46">
        <v>4</v>
      </c>
      <c r="D8" s="44">
        <v>1</v>
      </c>
      <c r="E8" s="46">
        <v>0</v>
      </c>
      <c r="F8" s="44">
        <v>1</v>
      </c>
      <c r="G8" s="46">
        <v>0</v>
      </c>
      <c r="H8" s="44">
        <v>1</v>
      </c>
      <c r="I8" s="46">
        <v>0</v>
      </c>
      <c r="J8" s="44">
        <v>0</v>
      </c>
      <c r="K8" s="46">
        <v>0</v>
      </c>
      <c r="L8" s="44">
        <v>2</v>
      </c>
      <c r="M8" s="46">
        <v>1</v>
      </c>
      <c r="N8" s="44">
        <f t="shared" si="0"/>
        <v>12</v>
      </c>
      <c r="O8" s="46">
        <f t="shared" si="0"/>
        <v>5</v>
      </c>
      <c r="P8" s="47">
        <f>O8+N8</f>
        <v>17</v>
      </c>
    </row>
    <row r="9" spans="1:16" ht="12.75" customHeight="1">
      <c r="A9" s="1" t="s">
        <v>43</v>
      </c>
      <c r="B9" s="44">
        <v>7</v>
      </c>
      <c r="C9" s="46">
        <v>9</v>
      </c>
      <c r="D9" s="44">
        <v>0</v>
      </c>
      <c r="E9" s="46">
        <v>1</v>
      </c>
      <c r="F9" s="44">
        <v>0</v>
      </c>
      <c r="G9" s="46">
        <v>0</v>
      </c>
      <c r="H9" s="44">
        <v>0</v>
      </c>
      <c r="I9" s="46">
        <v>0</v>
      </c>
      <c r="J9" s="44">
        <v>0</v>
      </c>
      <c r="K9" s="46">
        <v>1</v>
      </c>
      <c r="L9" s="44">
        <v>2</v>
      </c>
      <c r="M9" s="46">
        <v>0</v>
      </c>
      <c r="N9" s="44">
        <f t="shared" si="0"/>
        <v>9</v>
      </c>
      <c r="O9" s="46">
        <f t="shared" si="0"/>
        <v>11</v>
      </c>
      <c r="P9" s="47">
        <f>O9+N9</f>
        <v>20</v>
      </c>
    </row>
    <row r="10" spans="1:16" ht="12.75" customHeight="1">
      <c r="A10" s="1" t="s">
        <v>45</v>
      </c>
      <c r="B10" s="44">
        <v>7</v>
      </c>
      <c r="C10" s="46">
        <v>10</v>
      </c>
      <c r="D10" s="44">
        <v>1</v>
      </c>
      <c r="E10" s="46">
        <v>2</v>
      </c>
      <c r="F10" s="44">
        <v>1</v>
      </c>
      <c r="G10" s="46">
        <v>0</v>
      </c>
      <c r="H10" s="44">
        <v>1</v>
      </c>
      <c r="I10" s="46">
        <v>0</v>
      </c>
      <c r="J10" s="44">
        <v>0</v>
      </c>
      <c r="K10" s="46">
        <v>0</v>
      </c>
      <c r="L10" s="44">
        <v>4</v>
      </c>
      <c r="M10" s="46">
        <v>1</v>
      </c>
      <c r="N10" s="44">
        <f t="shared" si="0"/>
        <v>14</v>
      </c>
      <c r="O10" s="46">
        <f t="shared" si="0"/>
        <v>13</v>
      </c>
      <c r="P10" s="47">
        <f>O10+N10</f>
        <v>27</v>
      </c>
    </row>
    <row r="11" spans="2:16" ht="12.75" customHeight="1"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6"/>
    </row>
    <row r="12" ht="12.75" customHeight="1"/>
    <row r="13" ht="12.75" customHeight="1">
      <c r="A13" s="18"/>
    </row>
    <row r="14" spans="1:16" s="29" customFormat="1" ht="12.75" customHeight="1">
      <c r="A14" s="1" t="s">
        <v>14</v>
      </c>
      <c r="B14" s="38" t="s">
        <v>1</v>
      </c>
      <c r="C14" s="39"/>
      <c r="D14" s="38" t="s">
        <v>2</v>
      </c>
      <c r="E14" s="39"/>
      <c r="F14" s="38" t="s">
        <v>3</v>
      </c>
      <c r="G14" s="39"/>
      <c r="H14" s="38" t="s">
        <v>4</v>
      </c>
      <c r="I14" s="39"/>
      <c r="J14" s="38" t="s">
        <v>5</v>
      </c>
      <c r="K14" s="39"/>
      <c r="L14" s="38" t="s">
        <v>6</v>
      </c>
      <c r="M14" s="39"/>
      <c r="N14" s="38" t="s">
        <v>7</v>
      </c>
      <c r="O14" s="39"/>
      <c r="P14" s="33" t="s">
        <v>8</v>
      </c>
    </row>
    <row r="15" spans="1:16" s="29" customFormat="1" ht="12.75" customHeight="1">
      <c r="A15" s="1" t="s">
        <v>15</v>
      </c>
      <c r="B15" s="34" t="s">
        <v>10</v>
      </c>
      <c r="C15" s="37" t="s">
        <v>11</v>
      </c>
      <c r="D15" s="34" t="s">
        <v>10</v>
      </c>
      <c r="E15" s="37" t="s">
        <v>11</v>
      </c>
      <c r="F15" s="34" t="s">
        <v>10</v>
      </c>
      <c r="G15" s="37" t="s">
        <v>11</v>
      </c>
      <c r="H15" s="34" t="s">
        <v>10</v>
      </c>
      <c r="I15" s="37" t="s">
        <v>11</v>
      </c>
      <c r="J15" s="34" t="s">
        <v>10</v>
      </c>
      <c r="K15" s="37" t="s">
        <v>11</v>
      </c>
      <c r="L15" s="34" t="s">
        <v>10</v>
      </c>
      <c r="M15" s="37" t="s">
        <v>11</v>
      </c>
      <c r="N15" s="34" t="s">
        <v>10</v>
      </c>
      <c r="O15" s="37" t="s">
        <v>11</v>
      </c>
      <c r="P15" s="35" t="s">
        <v>7</v>
      </c>
    </row>
    <row r="16" spans="1:16" ht="12.75" customHeight="1">
      <c r="A16" s="1"/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11"/>
    </row>
    <row r="17" spans="1:16" ht="12.75" customHeight="1">
      <c r="A17" s="1" t="s">
        <v>12</v>
      </c>
      <c r="B17" s="44">
        <v>32</v>
      </c>
      <c r="C17" s="46">
        <v>17</v>
      </c>
      <c r="D17" s="44">
        <v>4</v>
      </c>
      <c r="E17" s="46">
        <v>9</v>
      </c>
      <c r="F17" s="44">
        <v>0</v>
      </c>
      <c r="G17" s="46">
        <v>0</v>
      </c>
      <c r="H17" s="44">
        <v>1</v>
      </c>
      <c r="I17" s="46">
        <v>0</v>
      </c>
      <c r="J17" s="44">
        <v>0</v>
      </c>
      <c r="K17" s="46">
        <v>0</v>
      </c>
      <c r="L17" s="44">
        <v>2</v>
      </c>
      <c r="M17" s="46">
        <v>0</v>
      </c>
      <c r="N17" s="44">
        <f aca="true" t="shared" si="1" ref="N17:O21">L17+J17+H17+F17+D17+B17</f>
        <v>39</v>
      </c>
      <c r="O17" s="46">
        <f t="shared" si="1"/>
        <v>26</v>
      </c>
      <c r="P17" s="47">
        <f>O17+N17</f>
        <v>65</v>
      </c>
    </row>
    <row r="18" spans="1:16" ht="12.75" customHeight="1">
      <c r="A18" s="1" t="s">
        <v>13</v>
      </c>
      <c r="B18" s="44">
        <v>19</v>
      </c>
      <c r="C18" s="46">
        <v>19</v>
      </c>
      <c r="D18" s="44">
        <v>3</v>
      </c>
      <c r="E18" s="46">
        <v>5</v>
      </c>
      <c r="F18" s="44">
        <v>1</v>
      </c>
      <c r="G18" s="46">
        <v>0</v>
      </c>
      <c r="H18" s="44">
        <v>0</v>
      </c>
      <c r="I18" s="46">
        <v>0</v>
      </c>
      <c r="J18" s="44">
        <v>0</v>
      </c>
      <c r="K18" s="46">
        <v>1</v>
      </c>
      <c r="L18" s="44">
        <v>4</v>
      </c>
      <c r="M18" s="46">
        <v>1</v>
      </c>
      <c r="N18" s="44">
        <f t="shared" si="1"/>
        <v>27</v>
      </c>
      <c r="O18" s="46">
        <f t="shared" si="1"/>
        <v>26</v>
      </c>
      <c r="P18" s="47">
        <f>O18+N18</f>
        <v>53</v>
      </c>
    </row>
    <row r="19" spans="1:16" ht="12.75" customHeight="1">
      <c r="A19" s="1" t="s">
        <v>42</v>
      </c>
      <c r="B19" s="44">
        <v>23</v>
      </c>
      <c r="C19" s="46">
        <v>25</v>
      </c>
      <c r="D19" s="44">
        <v>4</v>
      </c>
      <c r="E19" s="46">
        <v>5</v>
      </c>
      <c r="F19" s="44">
        <v>2</v>
      </c>
      <c r="G19" s="46">
        <v>0</v>
      </c>
      <c r="H19" s="44">
        <v>0</v>
      </c>
      <c r="I19" s="46">
        <v>0</v>
      </c>
      <c r="J19" s="44">
        <v>0</v>
      </c>
      <c r="K19" s="46">
        <v>1</v>
      </c>
      <c r="L19" s="44">
        <v>5</v>
      </c>
      <c r="M19" s="46">
        <v>1</v>
      </c>
      <c r="N19" s="44">
        <f t="shared" si="1"/>
        <v>34</v>
      </c>
      <c r="O19" s="46">
        <f t="shared" si="1"/>
        <v>32</v>
      </c>
      <c r="P19" s="47">
        <f>O19+N19</f>
        <v>66</v>
      </c>
    </row>
    <row r="20" spans="1:16" s="13" customFormat="1" ht="12.75" customHeight="1">
      <c r="A20" s="17" t="s">
        <v>43</v>
      </c>
      <c r="B20" s="44">
        <v>22</v>
      </c>
      <c r="C20" s="46">
        <v>29</v>
      </c>
      <c r="D20" s="44">
        <v>4</v>
      </c>
      <c r="E20" s="46">
        <v>5</v>
      </c>
      <c r="F20" s="44">
        <v>1</v>
      </c>
      <c r="G20" s="46">
        <v>1</v>
      </c>
      <c r="H20" s="44">
        <v>0</v>
      </c>
      <c r="I20" s="46">
        <v>0</v>
      </c>
      <c r="J20" s="44">
        <v>0</v>
      </c>
      <c r="K20" s="46">
        <v>1</v>
      </c>
      <c r="L20" s="44">
        <v>6</v>
      </c>
      <c r="M20" s="46">
        <v>0</v>
      </c>
      <c r="N20" s="44">
        <f t="shared" si="1"/>
        <v>33</v>
      </c>
      <c r="O20" s="46">
        <f t="shared" si="1"/>
        <v>36</v>
      </c>
      <c r="P20" s="47">
        <f>O20+N20</f>
        <v>69</v>
      </c>
    </row>
    <row r="21" spans="1:16" s="13" customFormat="1" ht="12.75" customHeight="1">
      <c r="A21" s="17" t="s">
        <v>45</v>
      </c>
      <c r="B21" s="44">
        <v>24</v>
      </c>
      <c r="C21" s="45">
        <v>30</v>
      </c>
      <c r="D21" s="44">
        <v>5</v>
      </c>
      <c r="E21" s="45">
        <v>5</v>
      </c>
      <c r="F21" s="44">
        <v>1</v>
      </c>
      <c r="G21" s="45">
        <v>1</v>
      </c>
      <c r="H21" s="44">
        <v>2</v>
      </c>
      <c r="I21" s="45">
        <v>2</v>
      </c>
      <c r="J21" s="44">
        <v>0</v>
      </c>
      <c r="K21" s="45">
        <v>1</v>
      </c>
      <c r="L21" s="44">
        <v>3</v>
      </c>
      <c r="M21" s="45">
        <v>3</v>
      </c>
      <c r="N21" s="44">
        <f t="shared" si="1"/>
        <v>35</v>
      </c>
      <c r="O21" s="45">
        <f t="shared" si="1"/>
        <v>42</v>
      </c>
      <c r="P21" s="47">
        <f>O21+N21</f>
        <v>77</v>
      </c>
    </row>
    <row r="22" spans="2:16" ht="12.75" customHeight="1">
      <c r="B22" s="14"/>
      <c r="C22" s="23"/>
      <c r="D22" s="14"/>
      <c r="E22" s="23"/>
      <c r="F22" s="14"/>
      <c r="G22" s="23"/>
      <c r="H22" s="14"/>
      <c r="I22" s="23"/>
      <c r="J22" s="14"/>
      <c r="K22" s="23"/>
      <c r="L22" s="14"/>
      <c r="M22" s="23"/>
      <c r="N22" s="14"/>
      <c r="O22" s="23"/>
      <c r="P22" s="16"/>
    </row>
    <row r="23" ht="12.75">
      <c r="A23" s="19"/>
    </row>
    <row r="24" ht="10.5"/>
    <row r="26" ht="10.5"/>
    <row r="34" ht="10.5"/>
    <row r="36" ht="10.5"/>
    <row r="43" ht="10.5"/>
    <row r="64" ht="10.5"/>
    <row r="65" ht="10.5"/>
    <row r="67" ht="10.5"/>
    <row r="83" s="13" customFormat="1" ht="10.5" customHeight="1">
      <c r="A83" s="30"/>
    </row>
    <row r="87" ht="10.5"/>
    <row r="88" ht="10.5"/>
    <row r="90" ht="10.5"/>
    <row r="105" s="13" customFormat="1" ht="10.5" customHeight="1">
      <c r="A105" s="30"/>
    </row>
    <row r="109" ht="10.5"/>
    <row r="110" ht="10.5"/>
    <row r="112" ht="10.5"/>
    <row r="127" s="13" customFormat="1" ht="10.5" customHeight="1">
      <c r="A127" s="30"/>
    </row>
    <row r="130" ht="10.5"/>
    <row r="131" ht="10.5"/>
    <row r="132" ht="10.5"/>
    <row r="134" ht="10.5"/>
    <row r="141" ht="10.5"/>
    <row r="149" s="13" customFormat="1" ht="10.5" customHeight="1">
      <c r="A149" s="30"/>
    </row>
    <row r="152" ht="10.5"/>
    <row r="160" s="13" customFormat="1" ht="10.5" customHeight="1">
      <c r="A160" s="30"/>
    </row>
    <row r="163" ht="10.5"/>
    <row r="164" ht="10.5"/>
    <row r="165" ht="10.5"/>
    <row r="167" ht="10.5"/>
    <row r="175" ht="10.5"/>
    <row r="177" ht="10.5"/>
    <row r="184" ht="10.5"/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8">
      <selection activeCell="E10" sqref="E10"/>
    </sheetView>
  </sheetViews>
  <sheetFormatPr defaultColWidth="9.140625" defaultRowHeight="12.75"/>
  <cols>
    <col min="1" max="1" width="25.7109375" style="29" customWidth="1"/>
    <col min="2" max="8" width="12.7109375" style="2" customWidth="1"/>
    <col min="9" max="16384" width="9.140625" style="2" customWidth="1"/>
  </cols>
  <sheetData>
    <row r="1" spans="1:8" ht="12.75" customHeight="1">
      <c r="A1" s="19" t="s">
        <v>33</v>
      </c>
      <c r="B1" s="13"/>
      <c r="C1" s="13"/>
      <c r="D1" s="13"/>
      <c r="E1" s="13"/>
      <c r="F1" s="13"/>
      <c r="G1" s="13"/>
      <c r="H1" s="13"/>
    </row>
    <row r="2" ht="12.75" customHeight="1"/>
    <row r="3" ht="12.75" customHeight="1">
      <c r="A3" s="31" t="s">
        <v>16</v>
      </c>
    </row>
    <row r="4" spans="1:4" s="29" customFormat="1" ht="12.75" customHeight="1">
      <c r="A4" s="1" t="s">
        <v>14</v>
      </c>
      <c r="B4" s="36" t="s">
        <v>17</v>
      </c>
      <c r="C4" s="36" t="s">
        <v>18</v>
      </c>
      <c r="D4" s="36" t="s">
        <v>19</v>
      </c>
    </row>
    <row r="5" spans="2:4" ht="12.75" customHeight="1">
      <c r="B5" s="12"/>
      <c r="C5" s="12"/>
      <c r="D5" s="12"/>
    </row>
    <row r="6" spans="1:4" ht="12.75" customHeight="1">
      <c r="A6" s="1" t="s">
        <v>12</v>
      </c>
      <c r="B6" s="11">
        <v>65</v>
      </c>
      <c r="C6" s="11">
        <v>52</v>
      </c>
      <c r="D6" s="11">
        <v>30</v>
      </c>
    </row>
    <row r="7" spans="1:4" ht="12.75" customHeight="1">
      <c r="A7" s="1" t="s">
        <v>13</v>
      </c>
      <c r="B7" s="11">
        <v>53</v>
      </c>
      <c r="C7" s="11">
        <v>59</v>
      </c>
      <c r="D7" s="11">
        <v>31</v>
      </c>
    </row>
    <row r="8" spans="1:4" ht="12.75" customHeight="1">
      <c r="A8" s="1" t="s">
        <v>42</v>
      </c>
      <c r="B8" s="11">
        <v>66</v>
      </c>
      <c r="C8" s="11">
        <v>58</v>
      </c>
      <c r="D8" s="11">
        <v>29</v>
      </c>
    </row>
    <row r="9" spans="1:4" ht="12.75" customHeight="1">
      <c r="A9" s="1" t="s">
        <v>43</v>
      </c>
      <c r="B9" s="11">
        <v>69</v>
      </c>
      <c r="C9" s="11">
        <v>76</v>
      </c>
      <c r="D9" s="11">
        <v>41</v>
      </c>
    </row>
    <row r="10" spans="1:4" ht="12.75" customHeight="1">
      <c r="A10" s="1" t="s">
        <v>45</v>
      </c>
      <c r="B10" s="11">
        <f>FIN!P21</f>
        <v>77</v>
      </c>
      <c r="C10" s="11">
        <v>76</v>
      </c>
      <c r="D10" s="11">
        <v>32</v>
      </c>
    </row>
    <row r="11" spans="1:4" ht="12.75" customHeight="1">
      <c r="A11" s="1"/>
      <c r="B11" s="8"/>
      <c r="C11" s="8"/>
      <c r="D11" s="8"/>
    </row>
    <row r="12" ht="12.75" customHeight="1">
      <c r="A12" s="18"/>
    </row>
    <row r="13" ht="12.75" customHeight="1"/>
    <row r="14" spans="1:8" s="29" customFormat="1" ht="12.75" customHeight="1">
      <c r="A14" s="1" t="s">
        <v>20</v>
      </c>
      <c r="B14" s="32" t="s">
        <v>16</v>
      </c>
      <c r="C14" s="32" t="s">
        <v>16</v>
      </c>
      <c r="D14" s="32" t="s">
        <v>7</v>
      </c>
      <c r="E14" s="32" t="s">
        <v>21</v>
      </c>
      <c r="F14" s="32" t="s">
        <v>21</v>
      </c>
      <c r="G14" s="33" t="s">
        <v>7</v>
      </c>
      <c r="H14" s="33" t="s">
        <v>8</v>
      </c>
    </row>
    <row r="15" spans="1:8" s="29" customFormat="1" ht="12.75" customHeight="1">
      <c r="A15" s="1"/>
      <c r="B15" s="34" t="s">
        <v>22</v>
      </c>
      <c r="C15" s="34" t="s">
        <v>23</v>
      </c>
      <c r="D15" s="34" t="s">
        <v>16</v>
      </c>
      <c r="E15" s="34" t="s">
        <v>24</v>
      </c>
      <c r="F15" s="34" t="s">
        <v>25</v>
      </c>
      <c r="G15" s="35" t="s">
        <v>21</v>
      </c>
      <c r="H15" s="35" t="s">
        <v>7</v>
      </c>
    </row>
    <row r="16" spans="2:8" ht="12.75" customHeight="1">
      <c r="B16" s="3"/>
      <c r="C16" s="3"/>
      <c r="D16" s="3"/>
      <c r="E16" s="3"/>
      <c r="F16" s="3"/>
      <c r="G16" s="3"/>
      <c r="H16" s="12"/>
    </row>
    <row r="17" spans="1:8" ht="12.75" customHeight="1">
      <c r="A17" s="1" t="s">
        <v>12</v>
      </c>
      <c r="B17" s="49">
        <v>0</v>
      </c>
      <c r="C17" s="49">
        <v>852</v>
      </c>
      <c r="D17" s="49">
        <f>C17+B17</f>
        <v>852</v>
      </c>
      <c r="E17" s="49">
        <v>126</v>
      </c>
      <c r="F17" s="49">
        <v>0</v>
      </c>
      <c r="G17" s="49">
        <f>F17+E17</f>
        <v>126</v>
      </c>
      <c r="H17" s="51">
        <f>G17+D17</f>
        <v>978</v>
      </c>
    </row>
    <row r="18" spans="1:8" ht="12.75" customHeight="1">
      <c r="A18" s="1" t="s">
        <v>13</v>
      </c>
      <c r="B18" s="49">
        <v>0</v>
      </c>
      <c r="C18" s="49">
        <v>952</v>
      </c>
      <c r="D18" s="49">
        <f>C18+B18</f>
        <v>952</v>
      </c>
      <c r="E18" s="49">
        <v>138</v>
      </c>
      <c r="F18" s="49">
        <v>0</v>
      </c>
      <c r="G18" s="49">
        <f>F18+E18</f>
        <v>138</v>
      </c>
      <c r="H18" s="51">
        <f>G18+D18</f>
        <v>1090</v>
      </c>
    </row>
    <row r="19" spans="1:8" ht="12.75" customHeight="1">
      <c r="A19" s="1" t="s">
        <v>42</v>
      </c>
      <c r="B19" s="49">
        <v>150</v>
      </c>
      <c r="C19" s="49">
        <v>951</v>
      </c>
      <c r="D19" s="49">
        <f>C19+B19</f>
        <v>1101</v>
      </c>
      <c r="E19" s="52">
        <v>189</v>
      </c>
      <c r="F19" s="49">
        <v>0</v>
      </c>
      <c r="G19" s="49">
        <f>F19+E19</f>
        <v>189</v>
      </c>
      <c r="H19" s="51">
        <f>G19+D19</f>
        <v>1290</v>
      </c>
    </row>
    <row r="20" spans="1:8" ht="12.75" customHeight="1">
      <c r="A20" s="1" t="s">
        <v>43</v>
      </c>
      <c r="B20" s="49">
        <v>270</v>
      </c>
      <c r="C20" s="49">
        <v>1215</v>
      </c>
      <c r="D20" s="49">
        <f>C20+B20</f>
        <v>1485</v>
      </c>
      <c r="E20" s="49">
        <v>150</v>
      </c>
      <c r="F20" s="49">
        <v>0</v>
      </c>
      <c r="G20" s="49">
        <f>F20+E20</f>
        <v>150</v>
      </c>
      <c r="H20" s="51">
        <f>G20+D20</f>
        <v>1635</v>
      </c>
    </row>
    <row r="21" spans="1:8" ht="12.75" customHeight="1">
      <c r="A21" s="1" t="s">
        <v>45</v>
      </c>
      <c r="B21" s="49">
        <v>372</v>
      </c>
      <c r="C21" s="49">
        <v>1245</v>
      </c>
      <c r="D21" s="49">
        <f>C21+B21</f>
        <v>1617</v>
      </c>
      <c r="E21" s="49">
        <v>150</v>
      </c>
      <c r="F21" s="49">
        <v>0</v>
      </c>
      <c r="G21" s="49">
        <f>F21+E21</f>
        <v>150</v>
      </c>
      <c r="H21" s="51">
        <f>G21+D21</f>
        <v>1767</v>
      </c>
    </row>
    <row r="22" spans="2:8" ht="12.75" customHeight="1">
      <c r="B22" s="16"/>
      <c r="C22" s="16"/>
      <c r="D22" s="16"/>
      <c r="E22" s="16"/>
      <c r="F22" s="16"/>
      <c r="G22" s="16"/>
      <c r="H22" s="16"/>
    </row>
    <row r="23" spans="1:8" ht="12.75" customHeight="1">
      <c r="A23" s="18"/>
      <c r="B23"/>
      <c r="C23"/>
      <c r="D23"/>
      <c r="E23"/>
      <c r="F23"/>
      <c r="G23"/>
      <c r="H23"/>
    </row>
    <row r="24" spans="1:8" s="29" customFormat="1" ht="12.75" customHeight="1">
      <c r="A24" s="1" t="s">
        <v>26</v>
      </c>
      <c r="B24" s="32" t="s">
        <v>16</v>
      </c>
      <c r="C24" s="32" t="s">
        <v>16</v>
      </c>
      <c r="D24" s="32" t="s">
        <v>7</v>
      </c>
      <c r="E24" s="32" t="s">
        <v>21</v>
      </c>
      <c r="F24" s="32" t="s">
        <v>27</v>
      </c>
      <c r="G24" s="32" t="s">
        <v>28</v>
      </c>
      <c r="H24" s="33" t="s">
        <v>8</v>
      </c>
    </row>
    <row r="25" spans="2:8" s="29" customFormat="1" ht="12.75" customHeight="1">
      <c r="B25" s="34" t="s">
        <v>29</v>
      </c>
      <c r="C25" s="34" t="s">
        <v>30</v>
      </c>
      <c r="D25" s="34" t="s">
        <v>16</v>
      </c>
      <c r="E25" s="34" t="s">
        <v>24</v>
      </c>
      <c r="F25" s="34" t="s">
        <v>25</v>
      </c>
      <c r="G25" s="34" t="s">
        <v>21</v>
      </c>
      <c r="H25" s="35" t="s">
        <v>7</v>
      </c>
    </row>
    <row r="26" spans="2:8" ht="12.75" customHeight="1">
      <c r="B26" s="9"/>
      <c r="C26" s="9"/>
      <c r="D26" s="9"/>
      <c r="E26" s="9"/>
      <c r="F26" s="9"/>
      <c r="G26" s="9"/>
      <c r="H26" s="11"/>
    </row>
    <row r="27" spans="1:8" ht="12.75" customHeight="1">
      <c r="A27" s="1" t="s">
        <v>12</v>
      </c>
      <c r="B27" s="26">
        <v>0</v>
      </c>
      <c r="C27" s="26">
        <v>1099.08</v>
      </c>
      <c r="D27" s="26">
        <f>C27+B27</f>
        <v>1099.08</v>
      </c>
      <c r="E27" s="26">
        <v>412.02</v>
      </c>
      <c r="F27" s="26">
        <v>0</v>
      </c>
      <c r="G27" s="26">
        <f>F27+E27</f>
        <v>412.02</v>
      </c>
      <c r="H27" s="27">
        <f>G27+D27</f>
        <v>1511.1</v>
      </c>
    </row>
    <row r="28" spans="1:8" ht="12.75" customHeight="1">
      <c r="A28" s="1" t="s">
        <v>13</v>
      </c>
      <c r="B28" s="26">
        <v>0</v>
      </c>
      <c r="C28" s="26">
        <v>1228.08</v>
      </c>
      <c r="D28" s="26">
        <f>C28+B28</f>
        <v>1228.08</v>
      </c>
      <c r="E28" s="26">
        <v>451.26</v>
      </c>
      <c r="F28" s="26">
        <v>0</v>
      </c>
      <c r="G28" s="26">
        <f>F28+E28</f>
        <v>451.26</v>
      </c>
      <c r="H28" s="27">
        <f>G28+D28</f>
        <v>1679.34</v>
      </c>
    </row>
    <row r="29" spans="1:8" ht="12.75" customHeight="1">
      <c r="A29" s="1" t="s">
        <v>42</v>
      </c>
      <c r="B29" s="26">
        <v>142.5</v>
      </c>
      <c r="C29" s="26">
        <v>1226.79</v>
      </c>
      <c r="D29" s="26">
        <f>C29+B29</f>
        <v>1369.29</v>
      </c>
      <c r="E29" s="26">
        <v>618.03</v>
      </c>
      <c r="F29" s="26">
        <v>0</v>
      </c>
      <c r="G29" s="26">
        <f>F29+E29</f>
        <v>618.03</v>
      </c>
      <c r="H29" s="27">
        <f>G29+D29</f>
        <v>1987.32</v>
      </c>
    </row>
    <row r="30" spans="1:8" ht="12.75" customHeight="1">
      <c r="A30" s="1" t="s">
        <v>43</v>
      </c>
      <c r="B30" s="26">
        <v>256.5</v>
      </c>
      <c r="C30" s="26">
        <v>1567.35</v>
      </c>
      <c r="D30" s="26">
        <f>C30+B30</f>
        <v>1823.85</v>
      </c>
      <c r="E30" s="26">
        <v>490.5</v>
      </c>
      <c r="F30" s="26">
        <v>0</v>
      </c>
      <c r="G30" s="26">
        <f>F30+E30</f>
        <v>490.5</v>
      </c>
      <c r="H30" s="27">
        <f>G30+D30</f>
        <v>2314.35</v>
      </c>
    </row>
    <row r="31" spans="1:8" ht="12.75" customHeight="1">
      <c r="A31" s="1" t="s">
        <v>45</v>
      </c>
      <c r="B31" s="26">
        <v>353.4</v>
      </c>
      <c r="C31" s="26">
        <v>1606.05</v>
      </c>
      <c r="D31" s="26">
        <f>C31+B31</f>
        <v>1959.4499999999998</v>
      </c>
      <c r="E31" s="26">
        <v>490.5</v>
      </c>
      <c r="F31" s="26">
        <v>0</v>
      </c>
      <c r="G31" s="26">
        <f>F31+E31</f>
        <v>490.5</v>
      </c>
      <c r="H31" s="27">
        <f>G31+D31</f>
        <v>2449.95</v>
      </c>
    </row>
    <row r="32" spans="1:8" ht="12.75" customHeight="1">
      <c r="A32" s="18"/>
      <c r="B32" s="14"/>
      <c r="C32" s="14"/>
      <c r="D32" s="14"/>
      <c r="E32" s="14"/>
      <c r="F32" s="14"/>
      <c r="G32" s="14"/>
      <c r="H32" s="16"/>
    </row>
    <row r="33" ht="12.75" customHeight="1"/>
  </sheetData>
  <printOptions horizontalCentered="1"/>
  <pageMargins left="0.25" right="0.2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D6">
      <selection activeCell="P20" sqref="P20"/>
    </sheetView>
  </sheetViews>
  <sheetFormatPr defaultColWidth="9.140625" defaultRowHeight="11.25" customHeight="1"/>
  <cols>
    <col min="1" max="1" width="18.7109375" style="29" customWidth="1"/>
    <col min="2" max="15" width="7.28125" style="2" customWidth="1"/>
    <col min="16" max="16384" width="9.140625" style="2" customWidth="1"/>
  </cols>
  <sheetData>
    <row r="1" ht="11.25" customHeight="1">
      <c r="A1" s="19" t="s">
        <v>34</v>
      </c>
    </row>
    <row r="2" ht="11.25" customHeight="1">
      <c r="A2" s="19"/>
    </row>
    <row r="3" spans="1:16" s="29" customFormat="1" ht="11.25" customHeight="1">
      <c r="A3" s="18"/>
      <c r="B3" s="38" t="s">
        <v>1</v>
      </c>
      <c r="C3" s="39"/>
      <c r="D3" s="38" t="s">
        <v>2</v>
      </c>
      <c r="E3" s="39"/>
      <c r="F3" s="38" t="s">
        <v>3</v>
      </c>
      <c r="G3" s="39"/>
      <c r="H3" s="38" t="s">
        <v>4</v>
      </c>
      <c r="I3" s="39"/>
      <c r="J3" s="38" t="s">
        <v>5</v>
      </c>
      <c r="K3" s="39"/>
      <c r="L3" s="38" t="s">
        <v>6</v>
      </c>
      <c r="M3" s="39"/>
      <c r="N3" s="38" t="s">
        <v>7</v>
      </c>
      <c r="O3" s="39"/>
      <c r="P3" s="33" t="s">
        <v>8</v>
      </c>
    </row>
    <row r="4" spans="1:16" s="29" customFormat="1" ht="11.25" customHeight="1">
      <c r="A4" s="1" t="s">
        <v>9</v>
      </c>
      <c r="B4" s="34" t="s">
        <v>10</v>
      </c>
      <c r="C4" s="37" t="s">
        <v>11</v>
      </c>
      <c r="D4" s="34" t="s">
        <v>10</v>
      </c>
      <c r="E4" s="37" t="s">
        <v>11</v>
      </c>
      <c r="F4" s="34" t="s">
        <v>10</v>
      </c>
      <c r="G4" s="37" t="s">
        <v>11</v>
      </c>
      <c r="H4" s="34" t="s">
        <v>10</v>
      </c>
      <c r="I4" s="37" t="s">
        <v>11</v>
      </c>
      <c r="J4" s="34" t="s">
        <v>10</v>
      </c>
      <c r="K4" s="37" t="s">
        <v>11</v>
      </c>
      <c r="L4" s="34" t="s">
        <v>10</v>
      </c>
      <c r="M4" s="37" t="s">
        <v>11</v>
      </c>
      <c r="N4" s="34" t="s">
        <v>10</v>
      </c>
      <c r="O4" s="37" t="s">
        <v>11</v>
      </c>
      <c r="P4" s="35" t="s">
        <v>7</v>
      </c>
    </row>
    <row r="5" spans="1:16" ht="11.25" customHeight="1">
      <c r="A5" s="18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12"/>
    </row>
    <row r="6" spans="1:16" ht="11.25" customHeight="1">
      <c r="A6" s="1" t="s">
        <v>12</v>
      </c>
      <c r="B6" s="44">
        <v>8</v>
      </c>
      <c r="C6" s="46">
        <v>12</v>
      </c>
      <c r="D6" s="44">
        <v>0</v>
      </c>
      <c r="E6" s="46">
        <v>0</v>
      </c>
      <c r="F6" s="44">
        <v>0</v>
      </c>
      <c r="G6" s="46">
        <v>0</v>
      </c>
      <c r="H6" s="44">
        <v>0</v>
      </c>
      <c r="I6" s="46">
        <v>0</v>
      </c>
      <c r="J6" s="44">
        <v>0</v>
      </c>
      <c r="K6" s="46">
        <v>0</v>
      </c>
      <c r="L6" s="44">
        <v>0</v>
      </c>
      <c r="M6" s="46">
        <v>0</v>
      </c>
      <c r="N6" s="44">
        <f aca="true" t="shared" si="0" ref="N6:O10">L6+J6+H6+F6+D6+B6</f>
        <v>8</v>
      </c>
      <c r="O6" s="46">
        <f t="shared" si="0"/>
        <v>12</v>
      </c>
      <c r="P6" s="47">
        <f>O6+N6</f>
        <v>20</v>
      </c>
    </row>
    <row r="7" spans="1:16" ht="11.25" customHeight="1">
      <c r="A7" s="1" t="s">
        <v>13</v>
      </c>
      <c r="B7" s="44">
        <v>5</v>
      </c>
      <c r="C7" s="46">
        <v>14</v>
      </c>
      <c r="D7" s="44">
        <v>1</v>
      </c>
      <c r="E7" s="46">
        <v>4</v>
      </c>
      <c r="F7" s="44">
        <v>0</v>
      </c>
      <c r="G7" s="46">
        <v>0</v>
      </c>
      <c r="H7" s="44">
        <v>0</v>
      </c>
      <c r="I7" s="46">
        <v>0</v>
      </c>
      <c r="J7" s="44">
        <v>0</v>
      </c>
      <c r="K7" s="46">
        <v>0</v>
      </c>
      <c r="L7" s="44">
        <v>2</v>
      </c>
      <c r="M7" s="46">
        <v>0</v>
      </c>
      <c r="N7" s="44">
        <f t="shared" si="0"/>
        <v>8</v>
      </c>
      <c r="O7" s="46">
        <f t="shared" si="0"/>
        <v>18</v>
      </c>
      <c r="P7" s="47">
        <f>O7+N7</f>
        <v>26</v>
      </c>
    </row>
    <row r="8" spans="1:16" ht="11.25" customHeight="1">
      <c r="A8" s="1" t="s">
        <v>42</v>
      </c>
      <c r="B8" s="44">
        <v>5</v>
      </c>
      <c r="C8" s="46">
        <v>9</v>
      </c>
      <c r="D8" s="44">
        <v>0</v>
      </c>
      <c r="E8" s="46">
        <v>1</v>
      </c>
      <c r="F8" s="44">
        <v>1</v>
      </c>
      <c r="G8" s="46">
        <v>0</v>
      </c>
      <c r="H8" s="44">
        <v>0</v>
      </c>
      <c r="I8" s="46">
        <v>0</v>
      </c>
      <c r="J8" s="44">
        <v>0</v>
      </c>
      <c r="K8" s="46">
        <v>0</v>
      </c>
      <c r="L8" s="44">
        <v>1</v>
      </c>
      <c r="M8" s="46">
        <v>1</v>
      </c>
      <c r="N8" s="44">
        <f t="shared" si="0"/>
        <v>7</v>
      </c>
      <c r="O8" s="46">
        <f t="shared" si="0"/>
        <v>11</v>
      </c>
      <c r="P8" s="47">
        <f>O8+N8</f>
        <v>18</v>
      </c>
    </row>
    <row r="9" spans="1:16" ht="11.25" customHeight="1">
      <c r="A9" s="1" t="s">
        <v>43</v>
      </c>
      <c r="B9" s="44">
        <v>13</v>
      </c>
      <c r="C9" s="46">
        <v>8</v>
      </c>
      <c r="D9" s="44">
        <v>0</v>
      </c>
      <c r="E9" s="46">
        <v>5</v>
      </c>
      <c r="F9" s="44">
        <v>0</v>
      </c>
      <c r="G9" s="46">
        <v>1</v>
      </c>
      <c r="H9" s="44">
        <v>0</v>
      </c>
      <c r="I9" s="46">
        <v>0</v>
      </c>
      <c r="J9" s="44">
        <v>0</v>
      </c>
      <c r="K9" s="46">
        <v>0</v>
      </c>
      <c r="L9" s="44">
        <v>1</v>
      </c>
      <c r="M9" s="46">
        <v>0</v>
      </c>
      <c r="N9" s="44">
        <f t="shared" si="0"/>
        <v>14</v>
      </c>
      <c r="O9" s="46">
        <f t="shared" si="0"/>
        <v>14</v>
      </c>
      <c r="P9" s="47">
        <f>O9+N9</f>
        <v>28</v>
      </c>
    </row>
    <row r="10" spans="1:16" ht="11.25" customHeight="1">
      <c r="A10" s="1" t="s">
        <v>45</v>
      </c>
      <c r="B10" s="44">
        <v>8</v>
      </c>
      <c r="C10" s="46">
        <v>14</v>
      </c>
      <c r="D10" s="44">
        <v>0</v>
      </c>
      <c r="E10" s="46">
        <v>3</v>
      </c>
      <c r="F10" s="44">
        <v>0</v>
      </c>
      <c r="G10" s="46">
        <v>2</v>
      </c>
      <c r="H10" s="44">
        <v>0</v>
      </c>
      <c r="I10" s="46">
        <v>3</v>
      </c>
      <c r="J10" s="44">
        <v>1</v>
      </c>
      <c r="K10" s="46">
        <v>0</v>
      </c>
      <c r="L10" s="44">
        <v>0</v>
      </c>
      <c r="M10" s="46">
        <v>0</v>
      </c>
      <c r="N10" s="44">
        <f t="shared" si="0"/>
        <v>9</v>
      </c>
      <c r="O10" s="46">
        <f t="shared" si="0"/>
        <v>22</v>
      </c>
      <c r="P10" s="47">
        <f>O10+N10</f>
        <v>31</v>
      </c>
    </row>
    <row r="11" spans="2:16" ht="11.25" customHeight="1"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6"/>
    </row>
    <row r="12" spans="2:16" ht="11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29" customFormat="1" ht="11.25" customHeight="1">
      <c r="A13" s="18"/>
      <c r="B13" s="38" t="s">
        <v>1</v>
      </c>
      <c r="C13" s="39"/>
      <c r="D13" s="38" t="s">
        <v>2</v>
      </c>
      <c r="E13" s="39"/>
      <c r="F13" s="38" t="s">
        <v>3</v>
      </c>
      <c r="G13" s="39"/>
      <c r="H13" s="38" t="s">
        <v>4</v>
      </c>
      <c r="I13" s="39"/>
      <c r="J13" s="38" t="s">
        <v>5</v>
      </c>
      <c r="K13" s="39"/>
      <c r="L13" s="38" t="s">
        <v>6</v>
      </c>
      <c r="M13" s="39"/>
      <c r="N13" s="38" t="s">
        <v>7</v>
      </c>
      <c r="O13" s="39"/>
      <c r="P13" s="33" t="s">
        <v>8</v>
      </c>
    </row>
    <row r="14" spans="1:16" s="29" customFormat="1" ht="11.25" customHeight="1">
      <c r="A14" s="1" t="s">
        <v>35</v>
      </c>
      <c r="B14" s="34" t="s">
        <v>10</v>
      </c>
      <c r="C14" s="37" t="s">
        <v>11</v>
      </c>
      <c r="D14" s="34" t="s">
        <v>10</v>
      </c>
      <c r="E14" s="37" t="s">
        <v>11</v>
      </c>
      <c r="F14" s="34" t="s">
        <v>10</v>
      </c>
      <c r="G14" s="37" t="s">
        <v>11</v>
      </c>
      <c r="H14" s="34" t="s">
        <v>10</v>
      </c>
      <c r="I14" s="37" t="s">
        <v>11</v>
      </c>
      <c r="J14" s="34" t="s">
        <v>10</v>
      </c>
      <c r="K14" s="37" t="s">
        <v>11</v>
      </c>
      <c r="L14" s="34" t="s">
        <v>10</v>
      </c>
      <c r="M14" s="37" t="s">
        <v>11</v>
      </c>
      <c r="N14" s="34" t="s">
        <v>10</v>
      </c>
      <c r="O14" s="37" t="s">
        <v>11</v>
      </c>
      <c r="P14" s="35" t="s">
        <v>7</v>
      </c>
    </row>
    <row r="15" spans="1:16" ht="11.25" customHeight="1">
      <c r="A15" s="18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12"/>
    </row>
    <row r="16" spans="1:16" ht="11.25" customHeight="1">
      <c r="A16" s="1" t="s">
        <v>12</v>
      </c>
      <c r="B16" s="44">
        <v>22</v>
      </c>
      <c r="C16" s="46">
        <v>12</v>
      </c>
      <c r="D16" s="44">
        <v>2</v>
      </c>
      <c r="E16" s="46">
        <v>0</v>
      </c>
      <c r="F16" s="44">
        <v>0</v>
      </c>
      <c r="G16" s="46">
        <v>0</v>
      </c>
      <c r="H16" s="44">
        <v>1</v>
      </c>
      <c r="I16" s="46">
        <v>0</v>
      </c>
      <c r="J16" s="44">
        <v>0</v>
      </c>
      <c r="K16" s="46">
        <v>0</v>
      </c>
      <c r="L16" s="44">
        <v>1</v>
      </c>
      <c r="M16" s="46">
        <v>1</v>
      </c>
      <c r="N16" s="44">
        <f aca="true" t="shared" si="1" ref="N16:O20">L16+J16+H16+F16+D16+B16</f>
        <v>26</v>
      </c>
      <c r="O16" s="46">
        <f t="shared" si="1"/>
        <v>13</v>
      </c>
      <c r="P16" s="47">
        <f>O16+N16</f>
        <v>39</v>
      </c>
    </row>
    <row r="17" spans="1:16" ht="11.25" customHeight="1">
      <c r="A17" s="1" t="s">
        <v>13</v>
      </c>
      <c r="B17" s="44">
        <v>18</v>
      </c>
      <c r="C17" s="46">
        <v>7</v>
      </c>
      <c r="D17" s="44">
        <v>0</v>
      </c>
      <c r="E17" s="46">
        <v>2</v>
      </c>
      <c r="F17" s="44">
        <v>0</v>
      </c>
      <c r="G17" s="46">
        <v>0</v>
      </c>
      <c r="H17" s="44">
        <v>0</v>
      </c>
      <c r="I17" s="46">
        <v>2</v>
      </c>
      <c r="J17" s="44">
        <v>0</v>
      </c>
      <c r="K17" s="46">
        <v>0</v>
      </c>
      <c r="L17" s="44">
        <v>3</v>
      </c>
      <c r="M17" s="46">
        <v>1</v>
      </c>
      <c r="N17" s="44">
        <f t="shared" si="1"/>
        <v>21</v>
      </c>
      <c r="O17" s="46">
        <f t="shared" si="1"/>
        <v>12</v>
      </c>
      <c r="P17" s="47">
        <f>O17+N17</f>
        <v>33</v>
      </c>
    </row>
    <row r="18" spans="1:16" ht="11.25" customHeight="1">
      <c r="A18" s="1" t="s">
        <v>42</v>
      </c>
      <c r="B18" s="44">
        <v>11</v>
      </c>
      <c r="C18" s="46">
        <v>7</v>
      </c>
      <c r="D18" s="44">
        <v>2</v>
      </c>
      <c r="E18" s="46">
        <v>0</v>
      </c>
      <c r="F18" s="44">
        <v>1</v>
      </c>
      <c r="G18" s="46">
        <v>0</v>
      </c>
      <c r="H18" s="44">
        <v>1</v>
      </c>
      <c r="I18" s="46">
        <v>1</v>
      </c>
      <c r="J18" s="44">
        <v>0</v>
      </c>
      <c r="K18" s="46">
        <v>0</v>
      </c>
      <c r="L18" s="44">
        <v>2</v>
      </c>
      <c r="M18" s="46">
        <v>0</v>
      </c>
      <c r="N18" s="44">
        <f t="shared" si="1"/>
        <v>17</v>
      </c>
      <c r="O18" s="46">
        <f t="shared" si="1"/>
        <v>8</v>
      </c>
      <c r="P18" s="47">
        <f>O18+N18</f>
        <v>25</v>
      </c>
    </row>
    <row r="19" spans="1:16" ht="11.25" customHeight="1">
      <c r="A19" s="1" t="s">
        <v>43</v>
      </c>
      <c r="B19" s="44">
        <v>15</v>
      </c>
      <c r="C19" s="46">
        <v>16</v>
      </c>
      <c r="D19" s="44">
        <v>0</v>
      </c>
      <c r="E19" s="46">
        <v>1</v>
      </c>
      <c r="F19" s="44">
        <v>0</v>
      </c>
      <c r="G19" s="46">
        <v>0</v>
      </c>
      <c r="H19" s="44">
        <v>1</v>
      </c>
      <c r="I19" s="46">
        <v>0</v>
      </c>
      <c r="J19" s="44">
        <v>0</v>
      </c>
      <c r="K19" s="46">
        <v>0</v>
      </c>
      <c r="L19" s="44">
        <v>3</v>
      </c>
      <c r="M19" s="46">
        <v>1</v>
      </c>
      <c r="N19" s="44">
        <f t="shared" si="1"/>
        <v>19</v>
      </c>
      <c r="O19" s="46">
        <f t="shared" si="1"/>
        <v>18</v>
      </c>
      <c r="P19" s="47">
        <f>O19+N19</f>
        <v>37</v>
      </c>
    </row>
    <row r="20" spans="1:16" ht="11.25" customHeight="1">
      <c r="A20" s="1" t="s">
        <v>45</v>
      </c>
      <c r="B20" s="44">
        <v>27</v>
      </c>
      <c r="C20" s="46">
        <v>8</v>
      </c>
      <c r="D20" s="44">
        <v>0</v>
      </c>
      <c r="E20" s="46">
        <v>2</v>
      </c>
      <c r="F20" s="44">
        <v>0</v>
      </c>
      <c r="G20" s="46">
        <v>0</v>
      </c>
      <c r="H20" s="44">
        <v>0</v>
      </c>
      <c r="I20" s="46">
        <v>1</v>
      </c>
      <c r="J20" s="44">
        <v>1</v>
      </c>
      <c r="K20" s="46">
        <v>0</v>
      </c>
      <c r="L20" s="44">
        <v>0</v>
      </c>
      <c r="M20" s="46">
        <v>3</v>
      </c>
      <c r="N20" s="44">
        <f t="shared" si="1"/>
        <v>28</v>
      </c>
      <c r="O20" s="46">
        <f t="shared" si="1"/>
        <v>14</v>
      </c>
      <c r="P20" s="47">
        <f>O20+N20</f>
        <v>42</v>
      </c>
    </row>
    <row r="21" spans="2:16" ht="11.25" customHeight="1"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6"/>
    </row>
    <row r="22" ht="11.25" customHeight="1">
      <c r="A22" s="18"/>
    </row>
    <row r="23" ht="11.25" customHeight="1">
      <c r="A23" s="1" t="s">
        <v>16</v>
      </c>
    </row>
    <row r="24" spans="1:16" s="29" customFormat="1" ht="11.25" customHeight="1">
      <c r="A24" s="1" t="s">
        <v>14</v>
      </c>
      <c r="B24" s="38" t="s">
        <v>1</v>
      </c>
      <c r="C24" s="39"/>
      <c r="D24" s="38" t="s">
        <v>2</v>
      </c>
      <c r="E24" s="39"/>
      <c r="F24" s="38" t="s">
        <v>3</v>
      </c>
      <c r="G24" s="39"/>
      <c r="H24" s="38" t="s">
        <v>4</v>
      </c>
      <c r="I24" s="39"/>
      <c r="J24" s="38" t="s">
        <v>5</v>
      </c>
      <c r="K24" s="39"/>
      <c r="L24" s="38" t="s">
        <v>6</v>
      </c>
      <c r="M24" s="39"/>
      <c r="N24" s="38" t="s">
        <v>7</v>
      </c>
      <c r="O24" s="39"/>
      <c r="P24" s="33" t="s">
        <v>8</v>
      </c>
    </row>
    <row r="25" spans="1:16" s="29" customFormat="1" ht="11.25" customHeight="1">
      <c r="A25" s="1" t="s">
        <v>15</v>
      </c>
      <c r="B25" s="34" t="s">
        <v>10</v>
      </c>
      <c r="C25" s="37" t="s">
        <v>11</v>
      </c>
      <c r="D25" s="34" t="s">
        <v>10</v>
      </c>
      <c r="E25" s="37" t="s">
        <v>11</v>
      </c>
      <c r="F25" s="34" t="s">
        <v>10</v>
      </c>
      <c r="G25" s="37" t="s">
        <v>11</v>
      </c>
      <c r="H25" s="34" t="s">
        <v>10</v>
      </c>
      <c r="I25" s="37" t="s">
        <v>11</v>
      </c>
      <c r="J25" s="34" t="s">
        <v>10</v>
      </c>
      <c r="K25" s="37" t="s">
        <v>11</v>
      </c>
      <c r="L25" s="34" t="s">
        <v>10</v>
      </c>
      <c r="M25" s="37" t="s">
        <v>11</v>
      </c>
      <c r="N25" s="34" t="s">
        <v>10</v>
      </c>
      <c r="O25" s="37" t="s">
        <v>11</v>
      </c>
      <c r="P25" s="35" t="s">
        <v>7</v>
      </c>
    </row>
    <row r="26" spans="1:16" ht="11.25" customHeight="1">
      <c r="A26" s="1"/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11"/>
    </row>
    <row r="27" spans="1:16" ht="11.25" customHeight="1">
      <c r="A27" s="1" t="s">
        <v>12</v>
      </c>
      <c r="B27" s="44">
        <v>31</v>
      </c>
      <c r="C27" s="46">
        <v>53</v>
      </c>
      <c r="D27" s="44">
        <v>4</v>
      </c>
      <c r="E27" s="46">
        <v>10</v>
      </c>
      <c r="F27" s="44">
        <v>1</v>
      </c>
      <c r="G27" s="46">
        <v>0</v>
      </c>
      <c r="H27" s="44">
        <v>1</v>
      </c>
      <c r="I27" s="46">
        <v>3</v>
      </c>
      <c r="J27" s="44">
        <v>1</v>
      </c>
      <c r="K27" s="46">
        <v>1</v>
      </c>
      <c r="L27" s="44">
        <v>2</v>
      </c>
      <c r="M27" s="46">
        <v>1</v>
      </c>
      <c r="N27" s="44">
        <f aca="true" t="shared" si="2" ref="N27:O31">L27+J27+H27+F27+D27+B27</f>
        <v>40</v>
      </c>
      <c r="O27" s="46">
        <f t="shared" si="2"/>
        <v>68</v>
      </c>
      <c r="P27" s="47">
        <f>O27+N27</f>
        <v>108</v>
      </c>
    </row>
    <row r="28" spans="1:16" ht="11.25" customHeight="1">
      <c r="A28" s="1" t="s">
        <v>13</v>
      </c>
      <c r="B28" s="44">
        <v>26</v>
      </c>
      <c r="C28" s="46">
        <v>29</v>
      </c>
      <c r="D28" s="44">
        <v>7</v>
      </c>
      <c r="E28" s="46">
        <v>10</v>
      </c>
      <c r="F28" s="44">
        <v>1</v>
      </c>
      <c r="G28" s="46">
        <v>2</v>
      </c>
      <c r="H28" s="44">
        <v>0</v>
      </c>
      <c r="I28" s="46">
        <v>4</v>
      </c>
      <c r="J28" s="44">
        <v>2</v>
      </c>
      <c r="K28" s="46">
        <v>0</v>
      </c>
      <c r="L28" s="44">
        <v>2</v>
      </c>
      <c r="M28" s="46">
        <v>2</v>
      </c>
      <c r="N28" s="44">
        <f t="shared" si="2"/>
        <v>38</v>
      </c>
      <c r="O28" s="46">
        <f t="shared" si="2"/>
        <v>47</v>
      </c>
      <c r="P28" s="47">
        <f>O28+N28</f>
        <v>85</v>
      </c>
    </row>
    <row r="29" spans="1:16" ht="11.25" customHeight="1">
      <c r="A29" s="1" t="s">
        <v>42</v>
      </c>
      <c r="B29" s="44">
        <v>45</v>
      </c>
      <c r="C29" s="46">
        <v>42</v>
      </c>
      <c r="D29" s="44">
        <v>9</v>
      </c>
      <c r="E29" s="46">
        <v>12</v>
      </c>
      <c r="F29" s="44">
        <v>2</v>
      </c>
      <c r="G29" s="46">
        <v>1</v>
      </c>
      <c r="H29" s="44">
        <v>2</v>
      </c>
      <c r="I29" s="46">
        <v>6</v>
      </c>
      <c r="J29" s="44">
        <v>3</v>
      </c>
      <c r="K29" s="46">
        <v>0</v>
      </c>
      <c r="L29" s="44">
        <v>2</v>
      </c>
      <c r="M29" s="46">
        <v>1</v>
      </c>
      <c r="N29" s="44">
        <f t="shared" si="2"/>
        <v>63</v>
      </c>
      <c r="O29" s="46">
        <f t="shared" si="2"/>
        <v>62</v>
      </c>
      <c r="P29" s="47">
        <f>O29+N29</f>
        <v>125</v>
      </c>
    </row>
    <row r="30" spans="1:16" s="13" customFormat="1" ht="11.25" customHeight="1">
      <c r="A30" s="17" t="s">
        <v>43</v>
      </c>
      <c r="B30" s="44">
        <v>46</v>
      </c>
      <c r="C30" s="46">
        <v>54</v>
      </c>
      <c r="D30" s="44">
        <v>9</v>
      </c>
      <c r="E30" s="46">
        <v>20</v>
      </c>
      <c r="F30" s="44">
        <v>0</v>
      </c>
      <c r="G30" s="46">
        <v>1</v>
      </c>
      <c r="H30" s="44">
        <v>3</v>
      </c>
      <c r="I30" s="46">
        <v>6</v>
      </c>
      <c r="J30" s="44">
        <v>1</v>
      </c>
      <c r="K30" s="46">
        <v>0</v>
      </c>
      <c r="L30" s="44">
        <v>3</v>
      </c>
      <c r="M30" s="46">
        <v>3</v>
      </c>
      <c r="N30" s="44">
        <f t="shared" si="2"/>
        <v>62</v>
      </c>
      <c r="O30" s="46">
        <f t="shared" si="2"/>
        <v>84</v>
      </c>
      <c r="P30" s="47">
        <f>O30+N30</f>
        <v>146</v>
      </c>
    </row>
    <row r="31" spans="1:16" s="13" customFormat="1" ht="11.25" customHeight="1">
      <c r="A31" s="17" t="s">
        <v>45</v>
      </c>
      <c r="B31" s="44">
        <v>46</v>
      </c>
      <c r="C31" s="45">
        <v>58</v>
      </c>
      <c r="D31" s="44">
        <v>8</v>
      </c>
      <c r="E31" s="45">
        <v>23</v>
      </c>
      <c r="F31" s="44">
        <v>0</v>
      </c>
      <c r="G31" s="45">
        <v>3</v>
      </c>
      <c r="H31" s="44">
        <v>3</v>
      </c>
      <c r="I31" s="45">
        <v>4</v>
      </c>
      <c r="J31" s="44">
        <v>1</v>
      </c>
      <c r="K31" s="45">
        <v>2</v>
      </c>
      <c r="L31" s="44">
        <v>11</v>
      </c>
      <c r="M31" s="45">
        <v>2</v>
      </c>
      <c r="N31" s="44">
        <f t="shared" si="2"/>
        <v>69</v>
      </c>
      <c r="O31" s="45">
        <f t="shared" si="2"/>
        <v>92</v>
      </c>
      <c r="P31" s="47">
        <f>O31+N31</f>
        <v>161</v>
      </c>
    </row>
    <row r="32" spans="1:16" s="13" customFormat="1" ht="11.25" customHeight="1">
      <c r="A32" s="17"/>
      <c r="B32" s="14"/>
      <c r="C32" s="23"/>
      <c r="D32" s="14"/>
      <c r="E32" s="23"/>
      <c r="F32" s="14"/>
      <c r="G32" s="23"/>
      <c r="H32" s="14"/>
      <c r="I32" s="23"/>
      <c r="J32" s="14"/>
      <c r="K32" s="23"/>
      <c r="L32" s="14"/>
      <c r="M32" s="23"/>
      <c r="N32" s="14"/>
      <c r="O32" s="23"/>
      <c r="P32" s="16"/>
    </row>
    <row r="34" ht="11.25" customHeight="1">
      <c r="A34" s="1" t="s">
        <v>21</v>
      </c>
    </row>
    <row r="35" spans="1:16" s="29" customFormat="1" ht="11.25" customHeight="1">
      <c r="A35" s="1" t="s">
        <v>14</v>
      </c>
      <c r="B35" s="38" t="s">
        <v>1</v>
      </c>
      <c r="C35" s="39"/>
      <c r="D35" s="38" t="s">
        <v>2</v>
      </c>
      <c r="E35" s="39"/>
      <c r="F35" s="38" t="s">
        <v>3</v>
      </c>
      <c r="G35" s="39"/>
      <c r="H35" s="38" t="s">
        <v>4</v>
      </c>
      <c r="I35" s="39"/>
      <c r="J35" s="38" t="s">
        <v>5</v>
      </c>
      <c r="K35" s="39"/>
      <c r="L35" s="38" t="s">
        <v>6</v>
      </c>
      <c r="M35" s="39"/>
      <c r="N35" s="38" t="s">
        <v>7</v>
      </c>
      <c r="O35" s="39"/>
      <c r="P35" s="33" t="s">
        <v>8</v>
      </c>
    </row>
    <row r="36" spans="1:16" ht="11.25" customHeight="1">
      <c r="A36" s="1" t="s">
        <v>15</v>
      </c>
      <c r="B36" s="5" t="s">
        <v>10</v>
      </c>
      <c r="C36" s="6" t="s">
        <v>11</v>
      </c>
      <c r="D36" s="5" t="s">
        <v>10</v>
      </c>
      <c r="E36" s="6" t="s">
        <v>11</v>
      </c>
      <c r="F36" s="5" t="s">
        <v>10</v>
      </c>
      <c r="G36" s="6" t="s">
        <v>11</v>
      </c>
      <c r="H36" s="5" t="s">
        <v>10</v>
      </c>
      <c r="I36" s="6" t="s">
        <v>11</v>
      </c>
      <c r="J36" s="5" t="s">
        <v>10</v>
      </c>
      <c r="K36" s="6" t="s">
        <v>11</v>
      </c>
      <c r="L36" s="5" t="s">
        <v>10</v>
      </c>
      <c r="M36" s="6" t="s">
        <v>11</v>
      </c>
      <c r="N36" s="5" t="s">
        <v>10</v>
      </c>
      <c r="O36" s="6" t="s">
        <v>11</v>
      </c>
      <c r="P36" s="8" t="s">
        <v>7</v>
      </c>
    </row>
    <row r="37" spans="1:16" ht="11.25" customHeight="1">
      <c r="A37" s="1"/>
      <c r="B37" s="9"/>
      <c r="C37" s="10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11"/>
    </row>
    <row r="38" spans="1:16" ht="11.25" customHeight="1">
      <c r="A38" s="1" t="s">
        <v>12</v>
      </c>
      <c r="B38" s="44">
        <v>57</v>
      </c>
      <c r="C38" s="46">
        <v>36</v>
      </c>
      <c r="D38" s="44">
        <v>6</v>
      </c>
      <c r="E38" s="46">
        <v>2</v>
      </c>
      <c r="F38" s="44">
        <v>0</v>
      </c>
      <c r="G38" s="46">
        <v>0</v>
      </c>
      <c r="H38" s="44">
        <v>1</v>
      </c>
      <c r="I38" s="46">
        <v>1</v>
      </c>
      <c r="J38" s="44">
        <v>0</v>
      </c>
      <c r="K38" s="46">
        <v>0</v>
      </c>
      <c r="L38" s="44">
        <v>4</v>
      </c>
      <c r="M38" s="46">
        <v>1</v>
      </c>
      <c r="N38" s="44">
        <f aca="true" t="shared" si="3" ref="N38:O42">L38+J38+H38+F38+D38+B38</f>
        <v>68</v>
      </c>
      <c r="O38" s="46">
        <f t="shared" si="3"/>
        <v>40</v>
      </c>
      <c r="P38" s="47">
        <f>O38+N38</f>
        <v>108</v>
      </c>
    </row>
    <row r="39" spans="1:16" ht="11.25" customHeight="1">
      <c r="A39" s="1" t="s">
        <v>13</v>
      </c>
      <c r="B39" s="44">
        <v>65</v>
      </c>
      <c r="C39" s="46">
        <v>47</v>
      </c>
      <c r="D39" s="44">
        <v>3</v>
      </c>
      <c r="E39" s="46">
        <v>4</v>
      </c>
      <c r="F39" s="44">
        <v>0</v>
      </c>
      <c r="G39" s="46">
        <v>1</v>
      </c>
      <c r="H39" s="44">
        <v>3</v>
      </c>
      <c r="I39" s="46">
        <v>4</v>
      </c>
      <c r="J39" s="44">
        <v>1</v>
      </c>
      <c r="K39" s="46">
        <v>0</v>
      </c>
      <c r="L39" s="44">
        <v>8</v>
      </c>
      <c r="M39" s="46">
        <v>1</v>
      </c>
      <c r="N39" s="44">
        <f t="shared" si="3"/>
        <v>80</v>
      </c>
      <c r="O39" s="46">
        <f t="shared" si="3"/>
        <v>57</v>
      </c>
      <c r="P39" s="47">
        <f>O39+N39</f>
        <v>137</v>
      </c>
    </row>
    <row r="40" spans="1:16" ht="11.25" customHeight="1">
      <c r="A40" s="1" t="s">
        <v>42</v>
      </c>
      <c r="B40" s="44">
        <v>74</v>
      </c>
      <c r="C40" s="46">
        <v>51</v>
      </c>
      <c r="D40" s="44">
        <v>5</v>
      </c>
      <c r="E40" s="46">
        <v>3</v>
      </c>
      <c r="F40" s="44">
        <v>0</v>
      </c>
      <c r="G40" s="46">
        <v>0</v>
      </c>
      <c r="H40" s="44">
        <v>1</v>
      </c>
      <c r="I40" s="46">
        <v>1</v>
      </c>
      <c r="J40" s="44">
        <v>1</v>
      </c>
      <c r="K40" s="46">
        <v>0</v>
      </c>
      <c r="L40" s="44">
        <v>12</v>
      </c>
      <c r="M40" s="46">
        <v>4</v>
      </c>
      <c r="N40" s="44">
        <f t="shared" si="3"/>
        <v>93</v>
      </c>
      <c r="O40" s="46">
        <f t="shared" si="3"/>
        <v>59</v>
      </c>
      <c r="P40" s="47">
        <f>O40+N40</f>
        <v>152</v>
      </c>
    </row>
    <row r="41" spans="1:16" s="13" customFormat="1" ht="11.25" customHeight="1">
      <c r="A41" s="17" t="s">
        <v>43</v>
      </c>
      <c r="B41" s="44">
        <v>81</v>
      </c>
      <c r="C41" s="46">
        <v>41</v>
      </c>
      <c r="D41" s="44">
        <v>2</v>
      </c>
      <c r="E41" s="46">
        <v>7</v>
      </c>
      <c r="F41" s="44">
        <v>0</v>
      </c>
      <c r="G41" s="46">
        <v>0</v>
      </c>
      <c r="H41" s="44">
        <v>1</v>
      </c>
      <c r="I41" s="46">
        <v>1</v>
      </c>
      <c r="J41" s="44">
        <v>1</v>
      </c>
      <c r="K41" s="46">
        <v>0</v>
      </c>
      <c r="L41" s="44">
        <v>5</v>
      </c>
      <c r="M41" s="46">
        <v>5</v>
      </c>
      <c r="N41" s="44">
        <f t="shared" si="3"/>
        <v>90</v>
      </c>
      <c r="O41" s="46">
        <f t="shared" si="3"/>
        <v>54</v>
      </c>
      <c r="P41" s="47">
        <f>O41+N41</f>
        <v>144</v>
      </c>
    </row>
    <row r="42" spans="1:16" s="13" customFormat="1" ht="11.25" customHeight="1">
      <c r="A42" s="17" t="s">
        <v>45</v>
      </c>
      <c r="B42" s="44">
        <v>65</v>
      </c>
      <c r="C42" s="45">
        <v>32</v>
      </c>
      <c r="D42" s="44">
        <v>3</v>
      </c>
      <c r="E42" s="45">
        <v>7</v>
      </c>
      <c r="F42" s="44">
        <v>1</v>
      </c>
      <c r="G42" s="45">
        <v>0</v>
      </c>
      <c r="H42" s="44">
        <v>1</v>
      </c>
      <c r="I42" s="45">
        <v>2</v>
      </c>
      <c r="J42" s="44">
        <v>1</v>
      </c>
      <c r="K42" s="45">
        <v>0</v>
      </c>
      <c r="L42" s="44">
        <v>6</v>
      </c>
      <c r="M42" s="45">
        <v>5</v>
      </c>
      <c r="N42" s="44">
        <f t="shared" si="3"/>
        <v>77</v>
      </c>
      <c r="O42" s="45">
        <f t="shared" si="3"/>
        <v>46</v>
      </c>
      <c r="P42" s="47">
        <f>O42+N42</f>
        <v>123</v>
      </c>
    </row>
    <row r="43" spans="1:16" s="13" customFormat="1" ht="11.25" customHeight="1">
      <c r="A43" s="17"/>
      <c r="B43" s="14"/>
      <c r="C43" s="23"/>
      <c r="D43" s="14"/>
      <c r="E43" s="23"/>
      <c r="F43" s="14"/>
      <c r="G43" s="23"/>
      <c r="H43" s="14"/>
      <c r="I43" s="23"/>
      <c r="J43" s="14"/>
      <c r="K43" s="23"/>
      <c r="L43" s="14"/>
      <c r="M43" s="23"/>
      <c r="N43" s="14"/>
      <c r="O43" s="23"/>
      <c r="P43" s="16"/>
    </row>
  </sheetData>
  <printOptions horizontalCentered="1"/>
  <pageMargins left="0.25" right="0.25" top="0.5" bottom="0.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B1">
      <selection activeCell="E20" sqref="E20"/>
    </sheetView>
  </sheetViews>
  <sheetFormatPr defaultColWidth="9.140625" defaultRowHeight="11.25" customHeight="1"/>
  <cols>
    <col min="1" max="1" width="25.7109375" style="29" customWidth="1"/>
    <col min="2" max="8" width="12.7109375" style="2" customWidth="1"/>
    <col min="9" max="16384" width="9.140625" style="2" customWidth="1"/>
  </cols>
  <sheetData>
    <row r="1" spans="1:8" ht="11.25" customHeight="1">
      <c r="A1" s="19" t="s">
        <v>34</v>
      </c>
      <c r="B1" s="13"/>
      <c r="C1" s="13"/>
      <c r="D1" s="13"/>
      <c r="E1" s="13"/>
      <c r="F1" s="13"/>
      <c r="G1" s="13"/>
      <c r="H1" s="13"/>
    </row>
    <row r="2" spans="1:8" ht="11.25" customHeight="1">
      <c r="A2" s="19"/>
      <c r="B2" s="13"/>
      <c r="C2" s="13"/>
      <c r="D2" s="13"/>
      <c r="E2" s="13"/>
      <c r="F2" s="13"/>
      <c r="G2" s="13"/>
      <c r="H2" s="13"/>
    </row>
    <row r="3" ht="11.25" customHeight="1">
      <c r="A3" s="1" t="s">
        <v>16</v>
      </c>
    </row>
    <row r="4" spans="1:4" ht="11.25" customHeight="1">
      <c r="A4" s="1" t="s">
        <v>14</v>
      </c>
      <c r="B4" s="24" t="s">
        <v>17</v>
      </c>
      <c r="C4" s="24" t="s">
        <v>18</v>
      </c>
      <c r="D4" s="24" t="s">
        <v>19</v>
      </c>
    </row>
    <row r="5" spans="2:4" ht="11.25" customHeight="1">
      <c r="B5" s="12"/>
      <c r="C5" s="12"/>
      <c r="D5" s="12"/>
    </row>
    <row r="6" spans="1:4" ht="11.25" customHeight="1">
      <c r="A6" s="1" t="s">
        <v>12</v>
      </c>
      <c r="B6" s="11">
        <v>108</v>
      </c>
      <c r="C6" s="11">
        <v>100</v>
      </c>
      <c r="D6" s="11">
        <v>43</v>
      </c>
    </row>
    <row r="7" spans="1:4" ht="11.25" customHeight="1">
      <c r="A7" s="1" t="s">
        <v>13</v>
      </c>
      <c r="B7" s="11">
        <v>85</v>
      </c>
      <c r="C7" s="11">
        <v>103</v>
      </c>
      <c r="D7" s="11">
        <v>58</v>
      </c>
    </row>
    <row r="8" spans="1:4" ht="11.25" customHeight="1">
      <c r="A8" s="1" t="s">
        <v>42</v>
      </c>
      <c r="B8" s="11">
        <v>125</v>
      </c>
      <c r="C8" s="11">
        <v>125</v>
      </c>
      <c r="D8" s="11">
        <v>64</v>
      </c>
    </row>
    <row r="9" spans="1:4" ht="11.25" customHeight="1">
      <c r="A9" s="1" t="s">
        <v>43</v>
      </c>
      <c r="B9" s="11">
        <v>146</v>
      </c>
      <c r="C9" s="11">
        <v>148</v>
      </c>
      <c r="D9" s="11">
        <v>81</v>
      </c>
    </row>
    <row r="10" spans="1:4" ht="11.25" customHeight="1">
      <c r="A10" s="1" t="s">
        <v>45</v>
      </c>
      <c r="B10" s="11">
        <f>MGT!P31</f>
        <v>161</v>
      </c>
      <c r="C10" s="11">
        <v>163</v>
      </c>
      <c r="D10" s="11">
        <v>56</v>
      </c>
    </row>
    <row r="11" spans="1:4" ht="11.25" customHeight="1">
      <c r="A11" s="1"/>
      <c r="B11" s="8"/>
      <c r="C11" s="8"/>
      <c r="D11" s="8"/>
    </row>
    <row r="12" ht="11.25" customHeight="1">
      <c r="A12" s="18"/>
    </row>
    <row r="13" ht="11.25" customHeight="1">
      <c r="A13" s="1" t="s">
        <v>21</v>
      </c>
    </row>
    <row r="14" spans="1:4" s="29" customFormat="1" ht="11.25" customHeight="1">
      <c r="A14" s="1" t="s">
        <v>14</v>
      </c>
      <c r="B14" s="36" t="s">
        <v>17</v>
      </c>
      <c r="C14" s="36" t="s">
        <v>18</v>
      </c>
      <c r="D14" s="36" t="s">
        <v>19</v>
      </c>
    </row>
    <row r="15" spans="2:4" ht="11.25" customHeight="1">
      <c r="B15" s="12"/>
      <c r="C15" s="12"/>
      <c r="D15" s="12"/>
    </row>
    <row r="16" spans="1:4" ht="11.25" customHeight="1">
      <c r="A16" s="1" t="s">
        <v>12</v>
      </c>
      <c r="B16" s="11">
        <v>108</v>
      </c>
      <c r="C16" s="11">
        <v>112</v>
      </c>
      <c r="D16" s="11">
        <v>82</v>
      </c>
    </row>
    <row r="17" spans="1:4" ht="11.25" customHeight="1">
      <c r="A17" s="1" t="s">
        <v>13</v>
      </c>
      <c r="B17" s="11">
        <v>137</v>
      </c>
      <c r="C17" s="11">
        <v>113</v>
      </c>
      <c r="D17" s="11">
        <v>86</v>
      </c>
    </row>
    <row r="18" spans="1:4" ht="11.25" customHeight="1">
      <c r="A18" s="1" t="s">
        <v>42</v>
      </c>
      <c r="B18" s="11">
        <v>152</v>
      </c>
      <c r="C18" s="11">
        <v>146</v>
      </c>
      <c r="D18" s="11">
        <v>96</v>
      </c>
    </row>
    <row r="19" spans="1:4" ht="11.25" customHeight="1">
      <c r="A19" s="1" t="s">
        <v>43</v>
      </c>
      <c r="B19" s="11">
        <v>144</v>
      </c>
      <c r="C19" s="11">
        <v>121</v>
      </c>
      <c r="D19" s="11">
        <v>78</v>
      </c>
    </row>
    <row r="20" spans="1:4" ht="11.25" customHeight="1">
      <c r="A20" s="1" t="s">
        <v>45</v>
      </c>
      <c r="B20" s="11">
        <f>MGT!P42</f>
        <v>123</v>
      </c>
      <c r="C20" s="11">
        <v>105</v>
      </c>
      <c r="D20" s="11">
        <v>67</v>
      </c>
    </row>
    <row r="21" spans="1:4" ht="11.25" customHeight="1">
      <c r="A21" s="1"/>
      <c r="B21" s="8"/>
      <c r="C21" s="8"/>
      <c r="D21" s="8"/>
    </row>
    <row r="23" spans="1:8" s="29" customFormat="1" ht="11.25" customHeight="1">
      <c r="A23" s="1" t="s">
        <v>20</v>
      </c>
      <c r="B23" s="32" t="s">
        <v>16</v>
      </c>
      <c r="C23" s="32" t="s">
        <v>16</v>
      </c>
      <c r="D23" s="32" t="s">
        <v>7</v>
      </c>
      <c r="E23" s="32" t="s">
        <v>21</v>
      </c>
      <c r="F23" s="32" t="s">
        <v>21</v>
      </c>
      <c r="G23" s="33" t="s">
        <v>7</v>
      </c>
      <c r="H23" s="33" t="s">
        <v>8</v>
      </c>
    </row>
    <row r="24" spans="1:8" s="29" customFormat="1" ht="11.25" customHeight="1">
      <c r="A24" s="1"/>
      <c r="B24" s="34" t="s">
        <v>22</v>
      </c>
      <c r="C24" s="34" t="s">
        <v>23</v>
      </c>
      <c r="D24" s="34" t="s">
        <v>16</v>
      </c>
      <c r="E24" s="34" t="s">
        <v>24</v>
      </c>
      <c r="F24" s="34" t="s">
        <v>25</v>
      </c>
      <c r="G24" s="35" t="s">
        <v>21</v>
      </c>
      <c r="H24" s="35" t="s">
        <v>7</v>
      </c>
    </row>
    <row r="25" spans="2:8" ht="11.25" customHeight="1">
      <c r="B25" s="3"/>
      <c r="C25" s="3"/>
      <c r="D25" s="3"/>
      <c r="E25" s="3"/>
      <c r="F25" s="3"/>
      <c r="G25" s="3"/>
      <c r="H25" s="12"/>
    </row>
    <row r="26" spans="1:8" ht="11.25" customHeight="1">
      <c r="A26" s="1" t="s">
        <v>12</v>
      </c>
      <c r="B26" s="49">
        <v>36</v>
      </c>
      <c r="C26" s="49">
        <v>1917</v>
      </c>
      <c r="D26" s="49">
        <f>C26+B26</f>
        <v>1953</v>
      </c>
      <c r="E26" s="49">
        <v>699</v>
      </c>
      <c r="F26" s="49">
        <v>0</v>
      </c>
      <c r="G26" s="49">
        <f>F26+E26</f>
        <v>699</v>
      </c>
      <c r="H26" s="51">
        <f>G26+D26</f>
        <v>2652</v>
      </c>
    </row>
    <row r="27" spans="1:8" ht="11.25" customHeight="1">
      <c r="A27" s="1" t="s">
        <v>13</v>
      </c>
      <c r="B27" s="49">
        <v>0</v>
      </c>
      <c r="C27" s="49">
        <v>1705.5</v>
      </c>
      <c r="D27" s="49">
        <f>C27+B27</f>
        <v>1705.5</v>
      </c>
      <c r="E27" s="49">
        <v>718</v>
      </c>
      <c r="F27" s="49">
        <v>0</v>
      </c>
      <c r="G27" s="49">
        <f>F27+E27</f>
        <v>718</v>
      </c>
      <c r="H27" s="51">
        <f>G27+D27</f>
        <v>2423.5</v>
      </c>
    </row>
    <row r="28" spans="1:8" ht="11.25" customHeight="1">
      <c r="A28" s="1" t="s">
        <v>42</v>
      </c>
      <c r="B28" s="49">
        <v>0</v>
      </c>
      <c r="C28" s="49">
        <v>1548</v>
      </c>
      <c r="D28" s="49">
        <f>C28+B28</f>
        <v>1548</v>
      </c>
      <c r="E28" s="49">
        <v>915</v>
      </c>
      <c r="F28" s="49">
        <v>0</v>
      </c>
      <c r="G28" s="49">
        <f>F28+E28</f>
        <v>915</v>
      </c>
      <c r="H28" s="51">
        <f>G28+D28</f>
        <v>2463</v>
      </c>
    </row>
    <row r="29" spans="1:8" ht="11.25" customHeight="1">
      <c r="A29" s="1" t="s">
        <v>43</v>
      </c>
      <c r="B29" s="49">
        <v>0</v>
      </c>
      <c r="C29" s="49">
        <v>1983</v>
      </c>
      <c r="D29" s="49">
        <f>C29+B29</f>
        <v>1983</v>
      </c>
      <c r="E29" s="49">
        <v>969</v>
      </c>
      <c r="F29" s="49">
        <v>0</v>
      </c>
      <c r="G29" s="49">
        <f>F29+E29</f>
        <v>969</v>
      </c>
      <c r="H29" s="51">
        <f>G29+D29</f>
        <v>2952</v>
      </c>
    </row>
    <row r="30" spans="1:8" ht="11.25" customHeight="1">
      <c r="A30" s="1" t="s">
        <v>45</v>
      </c>
      <c r="B30" s="49">
        <v>0</v>
      </c>
      <c r="C30" s="49">
        <v>2016</v>
      </c>
      <c r="D30" s="49">
        <f>C30+B30</f>
        <v>2016</v>
      </c>
      <c r="E30" s="49">
        <v>790</v>
      </c>
      <c r="F30" s="49">
        <v>0</v>
      </c>
      <c r="G30" s="49">
        <f>F30+E30</f>
        <v>790</v>
      </c>
      <c r="H30" s="51">
        <f>G30+D30</f>
        <v>2806</v>
      </c>
    </row>
    <row r="31" spans="1:8" ht="11.25" customHeight="1">
      <c r="A31" s="18"/>
      <c r="B31" s="14"/>
      <c r="C31" s="14"/>
      <c r="D31" s="14"/>
      <c r="E31" s="14"/>
      <c r="F31" s="14"/>
      <c r="G31" s="14"/>
      <c r="H31" s="16"/>
    </row>
    <row r="33" spans="1:8" s="29" customFormat="1" ht="11.25" customHeight="1">
      <c r="A33" s="1" t="s">
        <v>26</v>
      </c>
      <c r="B33" s="32" t="s">
        <v>16</v>
      </c>
      <c r="C33" s="32" t="s">
        <v>16</v>
      </c>
      <c r="D33" s="32" t="s">
        <v>7</v>
      </c>
      <c r="E33" s="32" t="s">
        <v>21</v>
      </c>
      <c r="F33" s="32" t="s">
        <v>27</v>
      </c>
      <c r="G33" s="32" t="s">
        <v>28</v>
      </c>
      <c r="H33" s="33" t="s">
        <v>8</v>
      </c>
    </row>
    <row r="34" spans="2:8" s="29" customFormat="1" ht="11.25" customHeight="1">
      <c r="B34" s="34" t="s">
        <v>29</v>
      </c>
      <c r="C34" s="34" t="s">
        <v>30</v>
      </c>
      <c r="D34" s="34" t="s">
        <v>16</v>
      </c>
      <c r="E34" s="34" t="s">
        <v>24</v>
      </c>
      <c r="F34" s="34" t="s">
        <v>25</v>
      </c>
      <c r="G34" s="34" t="s">
        <v>21</v>
      </c>
      <c r="H34" s="35" t="s">
        <v>7</v>
      </c>
    </row>
    <row r="35" spans="2:8" ht="11.25" customHeight="1">
      <c r="B35" s="9"/>
      <c r="C35" s="9"/>
      <c r="D35" s="9"/>
      <c r="E35" s="9"/>
      <c r="F35" s="9"/>
      <c r="G35" s="9"/>
      <c r="H35" s="11"/>
    </row>
    <row r="36" spans="1:8" ht="11.25" customHeight="1">
      <c r="A36" s="1" t="s">
        <v>12</v>
      </c>
      <c r="B36" s="26">
        <v>34.2</v>
      </c>
      <c r="C36" s="26">
        <v>2472.93</v>
      </c>
      <c r="D36" s="26">
        <f>C36+B36</f>
        <v>2507.1299999999997</v>
      </c>
      <c r="E36" s="26">
        <v>2285.73</v>
      </c>
      <c r="F36" s="26">
        <v>0</v>
      </c>
      <c r="G36" s="26">
        <f>F36+E36</f>
        <v>2285.73</v>
      </c>
      <c r="H36" s="27">
        <f>G36+D36</f>
        <v>4792.86</v>
      </c>
    </row>
    <row r="37" spans="1:8" ht="11.25" customHeight="1">
      <c r="A37" s="1" t="s">
        <v>13</v>
      </c>
      <c r="B37" s="26">
        <v>0</v>
      </c>
      <c r="C37" s="26">
        <v>2200.1</v>
      </c>
      <c r="D37" s="26">
        <f>C37+B37</f>
        <v>2200.1</v>
      </c>
      <c r="E37" s="26">
        <v>2347.86</v>
      </c>
      <c r="F37" s="26">
        <v>0</v>
      </c>
      <c r="G37" s="26">
        <f>F37+E37</f>
        <v>2347.86</v>
      </c>
      <c r="H37" s="27">
        <f>G37+D37</f>
        <v>4547.96</v>
      </c>
    </row>
    <row r="38" spans="1:8" ht="11.25" customHeight="1">
      <c r="A38" s="1" t="s">
        <v>42</v>
      </c>
      <c r="B38" s="26">
        <v>0</v>
      </c>
      <c r="C38" s="26">
        <v>1996.92</v>
      </c>
      <c r="D38" s="26">
        <f>C38+B38</f>
        <v>1996.92</v>
      </c>
      <c r="E38" s="26">
        <v>2992.05</v>
      </c>
      <c r="F38" s="26">
        <v>0</v>
      </c>
      <c r="G38" s="26">
        <f>F38+E38</f>
        <v>2992.05</v>
      </c>
      <c r="H38" s="27">
        <f>G38+D38</f>
        <v>4988.97</v>
      </c>
    </row>
    <row r="39" spans="1:8" ht="11.25" customHeight="1">
      <c r="A39" s="1" t="s">
        <v>43</v>
      </c>
      <c r="B39" s="26">
        <v>0</v>
      </c>
      <c r="C39" s="26">
        <v>2558.07</v>
      </c>
      <c r="D39" s="26">
        <f>C39+B39</f>
        <v>2558.07</v>
      </c>
      <c r="E39" s="26">
        <v>3168.63</v>
      </c>
      <c r="F39" s="26">
        <v>0</v>
      </c>
      <c r="G39" s="26">
        <f>F39+E39</f>
        <v>3168.63</v>
      </c>
      <c r="H39" s="27">
        <f>G39+D39</f>
        <v>5726.700000000001</v>
      </c>
    </row>
    <row r="40" spans="1:8" ht="11.25" customHeight="1">
      <c r="A40" s="1" t="s">
        <v>45</v>
      </c>
      <c r="B40" s="26">
        <v>0</v>
      </c>
      <c r="C40" s="26">
        <v>2600.64</v>
      </c>
      <c r="D40" s="26">
        <f>C40+B40</f>
        <v>2600.64</v>
      </c>
      <c r="E40" s="26">
        <v>2583.3</v>
      </c>
      <c r="F40" s="26">
        <v>0</v>
      </c>
      <c r="G40" s="26">
        <f>F40+E40</f>
        <v>2583.3</v>
      </c>
      <c r="H40" s="27">
        <f>G40+D40</f>
        <v>5183.9400000000005</v>
      </c>
    </row>
    <row r="41" spans="1:8" ht="11.25" customHeight="1">
      <c r="A41" s="18"/>
      <c r="B41" s="14"/>
      <c r="C41" s="14"/>
      <c r="D41" s="14"/>
      <c r="E41" s="14"/>
      <c r="F41" s="14"/>
      <c r="G41" s="14"/>
      <c r="H41" s="16"/>
    </row>
  </sheetData>
  <printOptions horizontalCentered="1"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MDH111</cp:lastModifiedBy>
  <cp:lastPrinted>2000-10-04T15:59:07Z</cp:lastPrinted>
  <dcterms:created xsi:type="dcterms:W3CDTF">1997-10-10T15:16:28Z</dcterms:created>
  <dcterms:modified xsi:type="dcterms:W3CDTF">2007-08-10T16:58:18Z</dcterms:modified>
  <cp:category/>
  <cp:version/>
  <cp:contentType/>
  <cp:contentStatus/>
</cp:coreProperties>
</file>