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8400" windowHeight="4440" tabRatio="771" activeTab="0"/>
  </bookViews>
  <sheets>
    <sheet name="HN" sheetId="1" r:id="rId1"/>
    <sheet name="LIB" sheetId="2" r:id="rId2"/>
    <sheet name="HPE" sheetId="3" r:id="rId3"/>
    <sheet name="Co-op(W)" sheetId="4" r:id="rId4"/>
    <sheet name="Co-op(P)" sheetId="5" r:id="rId5"/>
    <sheet name="Co-op(Prof)" sheetId="6" r:id="rId6"/>
    <sheet name="UNV" sheetId="7" r:id="rId7"/>
    <sheet name="Military Science" sheetId="8" r:id="rId8"/>
  </sheets>
  <definedNames/>
  <calcPr fullCalcOnLoad="1"/>
</workbook>
</file>

<file path=xl/sharedStrings.xml><?xml version="1.0" encoding="utf-8"?>
<sst xmlns="http://schemas.openxmlformats.org/spreadsheetml/2006/main" count="337" uniqueCount="27">
  <si>
    <t>Honors</t>
  </si>
  <si>
    <t>Undergraduate</t>
  </si>
  <si>
    <t>Total</t>
  </si>
  <si>
    <t>Graduate</t>
  </si>
  <si>
    <t>Grand</t>
  </si>
  <si>
    <t>Lower Division</t>
  </si>
  <si>
    <t>Upper Division</t>
  </si>
  <si>
    <t>Level I</t>
  </si>
  <si>
    <t>Level II</t>
  </si>
  <si>
    <t xml:space="preserve">Graduate </t>
  </si>
  <si>
    <t xml:space="preserve">Total </t>
  </si>
  <si>
    <t>Library</t>
  </si>
  <si>
    <t>Education</t>
  </si>
  <si>
    <t xml:space="preserve">Health and Physical </t>
  </si>
  <si>
    <t>Co-op (W)</t>
  </si>
  <si>
    <t>Co-op (P)</t>
  </si>
  <si>
    <t>Unweighted Credit Hours*</t>
  </si>
  <si>
    <t>Weighted Credit Hours*</t>
  </si>
  <si>
    <t xml:space="preserve">*Credit hours are calculated for Summer, Fall, and Spring. </t>
  </si>
  <si>
    <t>2006-07</t>
  </si>
  <si>
    <t>2007-08</t>
  </si>
  <si>
    <t>2008-09</t>
  </si>
  <si>
    <t>Co-op (Professional)</t>
  </si>
  <si>
    <t>University Life</t>
  </si>
  <si>
    <t>Military Science</t>
  </si>
  <si>
    <t>2009-10</t>
  </si>
  <si>
    <t>2010-11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</si>
</sst>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\ \ \ \ \ \ \ \ "/>
    <numFmt numFmtId="165" formatCode="#,##0\ \ \ \ \ \ \ \ \ \ \ \ \ "/>
    <numFmt numFmtId="166" formatCode="#,##0.00\ \ \ \ \ \ \ \ "/>
    <numFmt numFmtId="167" formatCode="#,##0.0"/>
    <numFmt numFmtId="168" formatCode="#,##0.0\ \ \ \ \ \ \ \ \ \ 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MS Sans Serif"/>
      <family val="0"/>
    </font>
    <font>
      <sz val="8"/>
      <name val="MS Sans Serif"/>
      <family val="0"/>
    </font>
    <font>
      <b/>
      <sz val="8"/>
      <name val="MS Sans Serif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3" xfId="0" applyFont="1" applyBorder="1" applyAlignment="1">
      <alignment/>
    </xf>
    <xf numFmtId="164" fontId="5" fillId="0" borderId="6" xfId="0" applyNumberFormat="1" applyFont="1" applyBorder="1" applyAlignment="1">
      <alignment/>
    </xf>
    <xf numFmtId="165" fontId="5" fillId="0" borderId="2" xfId="0" applyNumberFormat="1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 horizontal="center"/>
    </xf>
    <xf numFmtId="166" fontId="5" fillId="0" borderId="6" xfId="0" applyNumberFormat="1" applyFont="1" applyBorder="1" applyAlignment="1">
      <alignment/>
    </xf>
    <xf numFmtId="166" fontId="5" fillId="0" borderId="2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Alignment="1">
      <alignment horizontal="center" wrapText="1"/>
    </xf>
    <xf numFmtId="167" fontId="5" fillId="0" borderId="3" xfId="0" applyNumberFormat="1" applyFont="1" applyBorder="1" applyAlignment="1">
      <alignment horizontal="center"/>
    </xf>
    <xf numFmtId="167" fontId="5" fillId="0" borderId="1" xfId="0" applyNumberFormat="1" applyFont="1" applyBorder="1" applyAlignment="1">
      <alignment horizontal="center"/>
    </xf>
    <xf numFmtId="167" fontId="5" fillId="0" borderId="4" xfId="0" applyNumberFormat="1" applyFont="1" applyBorder="1" applyAlignment="1">
      <alignment horizontal="center"/>
    </xf>
    <xf numFmtId="167" fontId="5" fillId="0" borderId="5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6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68" fontId="5" fillId="0" borderId="6" xfId="0" applyNumberFormat="1" applyFont="1" applyBorder="1" applyAlignment="1">
      <alignment/>
    </xf>
    <xf numFmtId="168" fontId="5" fillId="0" borderId="2" xfId="0" applyNumberFormat="1" applyFont="1" applyBorder="1" applyAlignment="1">
      <alignment/>
    </xf>
    <xf numFmtId="0" fontId="6" fillId="0" borderId="0" xfId="0" applyFont="1" applyAlignment="1" quotePrefix="1">
      <alignment horizontal="left"/>
    </xf>
    <xf numFmtId="173" fontId="5" fillId="0" borderId="6" xfId="0" applyNumberFormat="1" applyFont="1" applyBorder="1" applyAlignment="1">
      <alignment horizontal="center"/>
    </xf>
    <xf numFmtId="173" fontId="5" fillId="0" borderId="2" xfId="0" applyNumberFormat="1" applyFont="1" applyBorder="1" applyAlignment="1">
      <alignment horizontal="center"/>
    </xf>
    <xf numFmtId="173" fontId="5" fillId="0" borderId="4" xfId="0" applyNumberFormat="1" applyFont="1" applyBorder="1" applyAlignment="1">
      <alignment horizontal="center"/>
    </xf>
    <xf numFmtId="173" fontId="5" fillId="0" borderId="5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8"/>
  <sheetViews>
    <sheetView tabSelected="1" workbookViewId="0" topLeftCell="A1">
      <selection activeCell="A2" sqref="A2"/>
    </sheetView>
  </sheetViews>
  <sheetFormatPr defaultColWidth="9.140625" defaultRowHeight="12.75" customHeight="1"/>
  <cols>
    <col min="1" max="1" width="25.7109375" style="4" customWidth="1"/>
    <col min="2" max="8" width="14.7109375" style="2" customWidth="1"/>
    <col min="9" max="16384" width="9.140625" style="2" customWidth="1"/>
  </cols>
  <sheetData>
    <row r="1" ht="12.75" customHeight="1">
      <c r="A1" s="1" t="s">
        <v>0</v>
      </c>
    </row>
    <row r="2" ht="12.75" customHeight="1">
      <c r="A2" s="1"/>
    </row>
    <row r="4" spans="1:8" s="4" customFormat="1" ht="12.75" customHeight="1">
      <c r="A4" s="3" t="s">
        <v>16</v>
      </c>
      <c r="B4" s="8" t="s">
        <v>1</v>
      </c>
      <c r="C4" s="8" t="s">
        <v>1</v>
      </c>
      <c r="D4" s="8" t="s">
        <v>2</v>
      </c>
      <c r="E4" s="8" t="s">
        <v>3</v>
      </c>
      <c r="F4" s="8" t="s">
        <v>3</v>
      </c>
      <c r="G4" s="9" t="s">
        <v>2</v>
      </c>
      <c r="H4" s="9" t="s">
        <v>4</v>
      </c>
    </row>
    <row r="5" spans="1:8" s="4" customFormat="1" ht="12.75" customHeight="1">
      <c r="A5" s="10"/>
      <c r="B5" s="11" t="s">
        <v>5</v>
      </c>
      <c r="C5" s="11" t="s">
        <v>6</v>
      </c>
      <c r="D5" s="11" t="s">
        <v>1</v>
      </c>
      <c r="E5" s="11" t="s">
        <v>7</v>
      </c>
      <c r="F5" s="11" t="s">
        <v>8</v>
      </c>
      <c r="G5" s="12" t="s">
        <v>3</v>
      </c>
      <c r="H5" s="12" t="s">
        <v>2</v>
      </c>
    </row>
    <row r="6" spans="2:8" ht="12.75" customHeight="1">
      <c r="B6" s="13"/>
      <c r="C6" s="13"/>
      <c r="D6" s="13"/>
      <c r="E6" s="13"/>
      <c r="F6" s="13"/>
      <c r="G6" s="13"/>
      <c r="H6" s="5"/>
    </row>
    <row r="7" spans="1:8" ht="12.75" customHeight="1">
      <c r="A7" s="3" t="s">
        <v>19</v>
      </c>
      <c r="B7" s="14">
        <f>70+48</f>
        <v>118</v>
      </c>
      <c r="C7" s="14">
        <f>43+36</f>
        <v>79</v>
      </c>
      <c r="D7" s="14">
        <f>C7+B7</f>
        <v>197</v>
      </c>
      <c r="E7" s="14">
        <v>0</v>
      </c>
      <c r="F7" s="14">
        <v>0</v>
      </c>
      <c r="G7" s="14">
        <f>F7+E7</f>
        <v>0</v>
      </c>
      <c r="H7" s="15">
        <f>G7+D7</f>
        <v>197</v>
      </c>
    </row>
    <row r="8" spans="1:8" ht="12.75" customHeight="1">
      <c r="A8" s="3" t="s">
        <v>20</v>
      </c>
      <c r="B8" s="14">
        <v>100</v>
      </c>
      <c r="C8" s="14">
        <v>114</v>
      </c>
      <c r="D8" s="14">
        <f>C8+B8</f>
        <v>214</v>
      </c>
      <c r="E8" s="14">
        <v>0</v>
      </c>
      <c r="F8" s="14">
        <v>0</v>
      </c>
      <c r="G8" s="14">
        <f>F8+E8</f>
        <v>0</v>
      </c>
      <c r="H8" s="15">
        <f>G8+D8</f>
        <v>214</v>
      </c>
    </row>
    <row r="9" spans="1:8" ht="12.75" customHeight="1">
      <c r="A9" s="3" t="s">
        <v>21</v>
      </c>
      <c r="B9" s="14">
        <v>114</v>
      </c>
      <c r="C9" s="14">
        <v>76</v>
      </c>
      <c r="D9" s="14">
        <f>C9+B9</f>
        <v>190</v>
      </c>
      <c r="E9" s="14">
        <v>0</v>
      </c>
      <c r="F9" s="14">
        <v>0</v>
      </c>
      <c r="G9" s="14">
        <f>F9+E9</f>
        <v>0</v>
      </c>
      <c r="H9" s="15">
        <f>G9+D9</f>
        <v>190</v>
      </c>
    </row>
    <row r="10" spans="1:8" ht="12.75" customHeight="1">
      <c r="A10" s="3" t="s">
        <v>25</v>
      </c>
      <c r="B10" s="14">
        <v>123</v>
      </c>
      <c r="C10" s="14">
        <v>135</v>
      </c>
      <c r="D10" s="14">
        <f>C10+B10</f>
        <v>258</v>
      </c>
      <c r="E10" s="14">
        <v>0</v>
      </c>
      <c r="F10" s="14">
        <v>0</v>
      </c>
      <c r="G10" s="14">
        <f>F10+E10</f>
        <v>0</v>
      </c>
      <c r="H10" s="15">
        <f>G10+D10</f>
        <v>258</v>
      </c>
    </row>
    <row r="11" spans="1:8" ht="12.75" customHeight="1">
      <c r="A11" s="3" t="s">
        <v>26</v>
      </c>
      <c r="B11" s="14">
        <v>111</v>
      </c>
      <c r="C11" s="14">
        <v>157</v>
      </c>
      <c r="D11" s="14">
        <f>C11+B11</f>
        <v>268</v>
      </c>
      <c r="E11" s="14">
        <v>0</v>
      </c>
      <c r="F11" s="14">
        <v>0</v>
      </c>
      <c r="G11" s="14">
        <f>F11+E11</f>
        <v>0</v>
      </c>
      <c r="H11" s="15">
        <f>G11+D11</f>
        <v>268</v>
      </c>
    </row>
    <row r="12" spans="1:8" ht="12.75" customHeight="1">
      <c r="A12" s="10"/>
      <c r="B12" s="16"/>
      <c r="C12" s="16"/>
      <c r="D12" s="16"/>
      <c r="E12" s="16"/>
      <c r="F12" s="16"/>
      <c r="G12" s="16"/>
      <c r="H12" s="17"/>
    </row>
    <row r="14" spans="1:8" s="4" customFormat="1" ht="12.75" customHeight="1">
      <c r="A14" s="3" t="s">
        <v>17</v>
      </c>
      <c r="B14" s="8" t="s">
        <v>1</v>
      </c>
      <c r="C14" s="8" t="s">
        <v>1</v>
      </c>
      <c r="D14" s="8" t="s">
        <v>2</v>
      </c>
      <c r="E14" s="8" t="s">
        <v>3</v>
      </c>
      <c r="F14" s="8" t="s">
        <v>9</v>
      </c>
      <c r="G14" s="8" t="s">
        <v>10</v>
      </c>
      <c r="H14" s="9" t="s">
        <v>4</v>
      </c>
    </row>
    <row r="15" spans="1:8" s="4" customFormat="1" ht="12.75" customHeight="1">
      <c r="A15" s="10"/>
      <c r="B15" s="11" t="s">
        <v>5</v>
      </c>
      <c r="C15" s="11" t="s">
        <v>6</v>
      </c>
      <c r="D15" s="11" t="s">
        <v>1</v>
      </c>
      <c r="E15" s="11" t="s">
        <v>7</v>
      </c>
      <c r="F15" s="11" t="s">
        <v>8</v>
      </c>
      <c r="G15" s="11" t="s">
        <v>3</v>
      </c>
      <c r="H15" s="12" t="s">
        <v>2</v>
      </c>
    </row>
    <row r="16" spans="2:8" ht="12.75" customHeight="1">
      <c r="B16" s="18"/>
      <c r="C16" s="18"/>
      <c r="D16" s="18"/>
      <c r="E16" s="18"/>
      <c r="F16" s="18"/>
      <c r="G16" s="18"/>
      <c r="H16" s="6"/>
    </row>
    <row r="17" spans="1:8" ht="12.75" customHeight="1">
      <c r="A17" s="3" t="s">
        <v>19</v>
      </c>
      <c r="B17" s="19">
        <f>SUM(B7*1.07)</f>
        <v>126.26</v>
      </c>
      <c r="C17" s="19">
        <f>SUM(C7*1.45)</f>
        <v>114.55</v>
      </c>
      <c r="D17" s="19">
        <f>C17+B17</f>
        <v>240.81</v>
      </c>
      <c r="E17" s="19">
        <v>0</v>
      </c>
      <c r="F17" s="19">
        <v>0</v>
      </c>
      <c r="G17" s="19">
        <f>F17+E17</f>
        <v>0</v>
      </c>
      <c r="H17" s="20">
        <f>G17+D17</f>
        <v>240.81</v>
      </c>
    </row>
    <row r="18" spans="1:8" ht="12.75" customHeight="1">
      <c r="A18" s="3" t="s">
        <v>20</v>
      </c>
      <c r="B18" s="19">
        <f>SUM(B8*1.07)</f>
        <v>107</v>
      </c>
      <c r="C18" s="19">
        <f>SUM(C8*1.45)</f>
        <v>165.29999999999998</v>
      </c>
      <c r="D18" s="19">
        <f>C18+B18</f>
        <v>272.29999999999995</v>
      </c>
      <c r="E18" s="19">
        <v>0</v>
      </c>
      <c r="F18" s="19">
        <v>0</v>
      </c>
      <c r="G18" s="19">
        <f>F18+E18</f>
        <v>0</v>
      </c>
      <c r="H18" s="20">
        <f>G18+D18</f>
        <v>272.29999999999995</v>
      </c>
    </row>
    <row r="19" spans="1:8" ht="12.75" customHeight="1">
      <c r="A19" s="3" t="s">
        <v>21</v>
      </c>
      <c r="B19" s="19">
        <f>SUM(B9*1.07)</f>
        <v>121.98</v>
      </c>
      <c r="C19" s="19">
        <f>SUM(C9*1.45)</f>
        <v>110.2</v>
      </c>
      <c r="D19" s="19">
        <f>C19+B19</f>
        <v>232.18</v>
      </c>
      <c r="E19" s="19">
        <v>0</v>
      </c>
      <c r="F19" s="19">
        <v>0</v>
      </c>
      <c r="G19" s="19">
        <f>F19+E19</f>
        <v>0</v>
      </c>
      <c r="H19" s="20">
        <f>G19+D19</f>
        <v>232.18</v>
      </c>
    </row>
    <row r="20" spans="1:8" ht="12.75" customHeight="1">
      <c r="A20" s="3" t="s">
        <v>25</v>
      </c>
      <c r="B20" s="19">
        <f>SUM(B10*1.07)</f>
        <v>131.61</v>
      </c>
      <c r="C20" s="19">
        <f>SUM(C10*1.45)</f>
        <v>195.75</v>
      </c>
      <c r="D20" s="19">
        <f>C20+B20</f>
        <v>327.36</v>
      </c>
      <c r="E20" s="19">
        <v>0</v>
      </c>
      <c r="F20" s="19">
        <v>0</v>
      </c>
      <c r="G20" s="19">
        <f>F20+E20</f>
        <v>0</v>
      </c>
      <c r="H20" s="20">
        <f>G20+D20</f>
        <v>327.36</v>
      </c>
    </row>
    <row r="21" spans="1:8" ht="12.75" customHeight="1">
      <c r="A21" s="3" t="s">
        <v>26</v>
      </c>
      <c r="B21" s="19">
        <f>SUM(B11*1.07)</f>
        <v>118.77000000000001</v>
      </c>
      <c r="C21" s="19">
        <f>SUM(C11*1.45)</f>
        <v>227.65</v>
      </c>
      <c r="D21" s="19">
        <f>C21+B21</f>
        <v>346.42</v>
      </c>
      <c r="E21" s="19">
        <v>0</v>
      </c>
      <c r="F21" s="19">
        <v>0</v>
      </c>
      <c r="G21" s="19">
        <f>F21+E21</f>
        <v>0</v>
      </c>
      <c r="H21" s="20">
        <f>G21+D21</f>
        <v>346.42</v>
      </c>
    </row>
    <row r="22" spans="1:8" ht="12.75" customHeight="1">
      <c r="A22" s="10"/>
      <c r="B22" s="16"/>
      <c r="C22" s="16"/>
      <c r="D22" s="16"/>
      <c r="E22" s="16"/>
      <c r="F22" s="16"/>
      <c r="G22" s="16"/>
      <c r="H22" s="17"/>
    </row>
    <row r="24" ht="12.75" customHeight="1">
      <c r="A24" s="32" t="s">
        <v>18</v>
      </c>
    </row>
    <row r="27" ht="12.75" customHeight="1">
      <c r="A27" s="27"/>
    </row>
    <row r="57" s="7" customFormat="1" ht="12.75" customHeight="1">
      <c r="A57" s="21"/>
    </row>
    <row r="66" s="7" customFormat="1" ht="12.75" customHeight="1">
      <c r="A66" s="21"/>
    </row>
    <row r="100" s="7" customFormat="1" ht="12.75" customHeight="1">
      <c r="A100" s="21"/>
    </row>
    <row r="109" s="7" customFormat="1" ht="12.75" customHeight="1">
      <c r="A109" s="21"/>
    </row>
    <row r="142" s="7" customFormat="1" ht="12.75" customHeight="1">
      <c r="A142" s="21"/>
    </row>
    <row r="208" s="7" customFormat="1" ht="12.75" customHeight="1">
      <c r="A208" s="21"/>
    </row>
    <row r="218" s="7" customFormat="1" ht="12.75" customHeight="1">
      <c r="A218" s="21"/>
    </row>
    <row r="283" s="7" customFormat="1" ht="12.75" customHeight="1">
      <c r="A283" s="21"/>
    </row>
    <row r="316" s="7" customFormat="1" ht="12.75" customHeight="1">
      <c r="A316" s="21"/>
    </row>
    <row r="347" s="7" customFormat="1" ht="12.75" customHeight="1">
      <c r="A347" s="21"/>
    </row>
    <row r="356" s="7" customFormat="1" ht="12.75" customHeight="1">
      <c r="A356" s="21"/>
    </row>
    <row r="387" s="7" customFormat="1" ht="12.75" customHeight="1">
      <c r="A387" s="21"/>
    </row>
    <row r="391" ht="12.75" customHeight="1">
      <c r="A391" s="10"/>
    </row>
    <row r="408" s="7" customFormat="1" ht="12.75" customHeight="1">
      <c r="A408" s="21"/>
    </row>
  </sheetData>
  <printOptions/>
  <pageMargins left="1" right="0.25" top="1" bottom="0.75" header="0.5" footer="0.25"/>
  <pageSetup fitToHeight="1" fitToWidth="1" horizontalDpi="300" verticalDpi="300" orientation="landscape" scale="98" r:id="rId1"/>
  <headerFooter alignWithMargins="0">
    <oddHeader>&amp;CThe University of Alabama in Huntsville
Unit Academic Reports 
</oddHeader>
    <oddFooter>&amp;L&amp;8Office of Institutional Research
&amp;D (np)
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7"/>
  <sheetViews>
    <sheetView workbookViewId="0" topLeftCell="A1">
      <selection activeCell="A2" sqref="A2"/>
    </sheetView>
  </sheetViews>
  <sheetFormatPr defaultColWidth="9.140625" defaultRowHeight="12.75" customHeight="1"/>
  <cols>
    <col min="1" max="1" width="25.7109375" style="4" customWidth="1"/>
    <col min="2" max="8" width="14.7109375" style="2" customWidth="1"/>
    <col min="9" max="16384" width="9.140625" style="2" customWidth="1"/>
  </cols>
  <sheetData>
    <row r="1" ht="12.75" customHeight="1">
      <c r="A1" s="1" t="s">
        <v>11</v>
      </c>
    </row>
    <row r="2" ht="12.75" customHeight="1">
      <c r="A2" s="1"/>
    </row>
    <row r="4" spans="1:8" s="4" customFormat="1" ht="12.75" customHeight="1">
      <c r="A4" s="3" t="s">
        <v>16</v>
      </c>
      <c r="B4" s="8" t="s">
        <v>1</v>
      </c>
      <c r="C4" s="8" t="s">
        <v>1</v>
      </c>
      <c r="D4" s="8" t="s">
        <v>2</v>
      </c>
      <c r="E4" s="8" t="s">
        <v>3</v>
      </c>
      <c r="F4" s="8" t="s">
        <v>3</v>
      </c>
      <c r="G4" s="9" t="s">
        <v>2</v>
      </c>
      <c r="H4" s="9" t="s">
        <v>4</v>
      </c>
    </row>
    <row r="5" spans="1:8" s="4" customFormat="1" ht="12.75" customHeight="1">
      <c r="A5" s="10"/>
      <c r="B5" s="11" t="s">
        <v>5</v>
      </c>
      <c r="C5" s="11" t="s">
        <v>6</v>
      </c>
      <c r="D5" s="11" t="s">
        <v>1</v>
      </c>
      <c r="E5" s="11" t="s">
        <v>7</v>
      </c>
      <c r="F5" s="11" t="s">
        <v>8</v>
      </c>
      <c r="G5" s="12" t="s">
        <v>3</v>
      </c>
      <c r="H5" s="12" t="s">
        <v>2</v>
      </c>
    </row>
    <row r="6" spans="2:8" ht="12.75" customHeight="1">
      <c r="B6" s="13"/>
      <c r="C6" s="13"/>
      <c r="D6" s="13"/>
      <c r="E6" s="13"/>
      <c r="F6" s="13"/>
      <c r="G6" s="13"/>
      <c r="H6" s="5"/>
    </row>
    <row r="7" spans="1:8" ht="12.75" customHeight="1">
      <c r="A7" s="3" t="s">
        <v>19</v>
      </c>
      <c r="B7" s="14">
        <v>22</v>
      </c>
      <c r="C7" s="14">
        <v>0</v>
      </c>
      <c r="D7" s="14">
        <f>C7+B7</f>
        <v>22</v>
      </c>
      <c r="E7" s="14">
        <v>0</v>
      </c>
      <c r="F7" s="14">
        <v>0</v>
      </c>
      <c r="G7" s="14">
        <f>F7+E7</f>
        <v>0</v>
      </c>
      <c r="H7" s="15">
        <f>G7+D7</f>
        <v>22</v>
      </c>
    </row>
    <row r="8" spans="1:8" ht="12.75" customHeight="1">
      <c r="A8" s="3" t="s">
        <v>20</v>
      </c>
      <c r="B8" s="14">
        <v>24</v>
      </c>
      <c r="C8" s="14">
        <v>0</v>
      </c>
      <c r="D8" s="14">
        <f>C8+B8</f>
        <v>24</v>
      </c>
      <c r="E8" s="14">
        <v>0</v>
      </c>
      <c r="F8" s="14">
        <v>0</v>
      </c>
      <c r="G8" s="14">
        <f>F8+E8</f>
        <v>0</v>
      </c>
      <c r="H8" s="15">
        <f>G8+D8</f>
        <v>24</v>
      </c>
    </row>
    <row r="9" spans="1:8" ht="12.75" customHeight="1">
      <c r="A9" s="3" t="s">
        <v>21</v>
      </c>
      <c r="B9" s="14">
        <v>32</v>
      </c>
      <c r="C9" s="14">
        <v>0</v>
      </c>
      <c r="D9" s="14">
        <f>C9+B9</f>
        <v>32</v>
      </c>
      <c r="E9" s="14">
        <v>0</v>
      </c>
      <c r="F9" s="14">
        <v>0</v>
      </c>
      <c r="G9" s="14">
        <f>F9+E9</f>
        <v>0</v>
      </c>
      <c r="H9" s="15">
        <f>G9+D9</f>
        <v>32</v>
      </c>
    </row>
    <row r="10" spans="1:8" ht="12.75" customHeight="1">
      <c r="A10" s="3" t="s">
        <v>25</v>
      </c>
      <c r="B10" s="14">
        <v>24</v>
      </c>
      <c r="C10" s="14">
        <v>0</v>
      </c>
      <c r="D10" s="14">
        <f>C10+B10</f>
        <v>24</v>
      </c>
      <c r="E10" s="14">
        <v>0</v>
      </c>
      <c r="F10" s="14">
        <v>0</v>
      </c>
      <c r="G10" s="14">
        <f>F10+E10</f>
        <v>0</v>
      </c>
      <c r="H10" s="15">
        <f>G10+D10</f>
        <v>24</v>
      </c>
    </row>
    <row r="11" spans="1:8" ht="12.75" customHeight="1">
      <c r="A11" s="3" t="s">
        <v>26</v>
      </c>
      <c r="B11" s="14">
        <v>0</v>
      </c>
      <c r="C11" s="14">
        <v>0</v>
      </c>
      <c r="D11" s="14">
        <f>C11+B11</f>
        <v>0</v>
      </c>
      <c r="E11" s="14">
        <v>0</v>
      </c>
      <c r="F11" s="14">
        <v>0</v>
      </c>
      <c r="G11" s="14">
        <f>F11+E11</f>
        <v>0</v>
      </c>
      <c r="H11" s="15">
        <f>G11+D11</f>
        <v>0</v>
      </c>
    </row>
    <row r="12" spans="1:8" ht="12.75" customHeight="1">
      <c r="A12" s="10"/>
      <c r="B12" s="16"/>
      <c r="C12" s="16"/>
      <c r="D12" s="16"/>
      <c r="E12" s="16"/>
      <c r="F12" s="16"/>
      <c r="G12" s="16"/>
      <c r="H12" s="17"/>
    </row>
    <row r="14" spans="1:8" s="4" customFormat="1" ht="12.75" customHeight="1">
      <c r="A14" s="3" t="s">
        <v>17</v>
      </c>
      <c r="B14" s="8" t="s">
        <v>1</v>
      </c>
      <c r="C14" s="8" t="s">
        <v>1</v>
      </c>
      <c r="D14" s="8" t="s">
        <v>2</v>
      </c>
      <c r="E14" s="8" t="s">
        <v>3</v>
      </c>
      <c r="F14" s="8" t="s">
        <v>9</v>
      </c>
      <c r="G14" s="8" t="s">
        <v>10</v>
      </c>
      <c r="H14" s="9" t="s">
        <v>4</v>
      </c>
    </row>
    <row r="15" spans="1:8" s="4" customFormat="1" ht="12.75" customHeight="1">
      <c r="A15" s="10"/>
      <c r="B15" s="11" t="s">
        <v>5</v>
      </c>
      <c r="C15" s="11" t="s">
        <v>6</v>
      </c>
      <c r="D15" s="11" t="s">
        <v>1</v>
      </c>
      <c r="E15" s="11" t="s">
        <v>7</v>
      </c>
      <c r="F15" s="11" t="s">
        <v>8</v>
      </c>
      <c r="G15" s="11" t="s">
        <v>3</v>
      </c>
      <c r="H15" s="12" t="s">
        <v>2</v>
      </c>
    </row>
    <row r="16" spans="2:8" ht="12.75" customHeight="1">
      <c r="B16" s="18"/>
      <c r="C16" s="18"/>
      <c r="D16" s="18"/>
      <c r="E16" s="18"/>
      <c r="F16" s="18"/>
      <c r="G16" s="18"/>
      <c r="H16" s="6"/>
    </row>
    <row r="17" spans="1:8" ht="12.75" customHeight="1">
      <c r="A17" s="3" t="s">
        <v>19</v>
      </c>
      <c r="B17" s="19">
        <f>SUM(B7*0.95)</f>
        <v>20.9</v>
      </c>
      <c r="C17" s="19">
        <f>SUM(C7*1.29)</f>
        <v>0</v>
      </c>
      <c r="D17" s="19">
        <f>C17+B17</f>
        <v>20.9</v>
      </c>
      <c r="E17" s="19">
        <f>+E7*3.27</f>
        <v>0</v>
      </c>
      <c r="F17" s="19">
        <v>0</v>
      </c>
      <c r="G17" s="19">
        <f>F17+E17</f>
        <v>0</v>
      </c>
      <c r="H17" s="20">
        <f>G17+D17</f>
        <v>20.9</v>
      </c>
    </row>
    <row r="18" spans="1:8" ht="12.75" customHeight="1">
      <c r="A18" s="3" t="s">
        <v>20</v>
      </c>
      <c r="B18" s="19">
        <f>SUM(B8*0.95)</f>
        <v>22.799999999999997</v>
      </c>
      <c r="C18" s="19">
        <f>SUM(C8*1.29)</f>
        <v>0</v>
      </c>
      <c r="D18" s="19">
        <f>C18+B18</f>
        <v>22.799999999999997</v>
      </c>
      <c r="E18" s="19">
        <f>+E8*3.27</f>
        <v>0</v>
      </c>
      <c r="F18" s="19">
        <v>0</v>
      </c>
      <c r="G18" s="19">
        <f>F18+E18</f>
        <v>0</v>
      </c>
      <c r="H18" s="20">
        <f>G18+D18</f>
        <v>22.799999999999997</v>
      </c>
    </row>
    <row r="19" spans="1:8" ht="12.75" customHeight="1">
      <c r="A19" s="3" t="s">
        <v>21</v>
      </c>
      <c r="B19" s="19">
        <f>SUM(B9*0.95)</f>
        <v>30.4</v>
      </c>
      <c r="C19" s="19">
        <f>SUM(C9*1.29)</f>
        <v>0</v>
      </c>
      <c r="D19" s="19">
        <f>C19+B19</f>
        <v>30.4</v>
      </c>
      <c r="E19" s="19">
        <f>+E9*3.27</f>
        <v>0</v>
      </c>
      <c r="F19" s="19">
        <v>0</v>
      </c>
      <c r="G19" s="19">
        <f>F19+E19</f>
        <v>0</v>
      </c>
      <c r="H19" s="20">
        <f>G19+D19</f>
        <v>30.4</v>
      </c>
    </row>
    <row r="20" spans="1:8" ht="12.75" customHeight="1">
      <c r="A20" s="3" t="s">
        <v>25</v>
      </c>
      <c r="B20" s="19">
        <f>SUM(B10*0.95)</f>
        <v>22.799999999999997</v>
      </c>
      <c r="C20" s="19">
        <f>SUM(C10*1.29)</f>
        <v>0</v>
      </c>
      <c r="D20" s="19">
        <f>C20+B20</f>
        <v>22.799999999999997</v>
      </c>
      <c r="E20" s="19">
        <f>+E10*3.27</f>
        <v>0</v>
      </c>
      <c r="F20" s="19">
        <v>0</v>
      </c>
      <c r="G20" s="19">
        <f>F20+E20</f>
        <v>0</v>
      </c>
      <c r="H20" s="20">
        <f>G20+D20</f>
        <v>22.799999999999997</v>
      </c>
    </row>
    <row r="21" spans="1:8" ht="12.75" customHeight="1">
      <c r="A21" s="3" t="s">
        <v>26</v>
      </c>
      <c r="B21" s="19">
        <f>SUM(B11*0.95)</f>
        <v>0</v>
      </c>
      <c r="C21" s="19">
        <f>SUM(C11*1.29)</f>
        <v>0</v>
      </c>
      <c r="D21" s="19">
        <f>C21+B21</f>
        <v>0</v>
      </c>
      <c r="E21" s="19">
        <f>+E11*3.27</f>
        <v>0</v>
      </c>
      <c r="F21" s="19">
        <v>0</v>
      </c>
      <c r="G21" s="19">
        <f>F21+E21</f>
        <v>0</v>
      </c>
      <c r="H21" s="20">
        <f>G21+D21</f>
        <v>0</v>
      </c>
    </row>
    <row r="22" spans="1:8" ht="12.75" customHeight="1">
      <c r="A22" s="10"/>
      <c r="B22" s="16"/>
      <c r="C22" s="16"/>
      <c r="D22" s="16"/>
      <c r="E22" s="16"/>
      <c r="F22" s="16"/>
      <c r="G22" s="16"/>
      <c r="H22" s="17"/>
    </row>
    <row r="24" ht="12.75" customHeight="1">
      <c r="A24" s="32" t="s">
        <v>18</v>
      </c>
    </row>
    <row r="56" s="7" customFormat="1" ht="12.75" customHeight="1">
      <c r="A56" s="21"/>
    </row>
    <row r="65" s="7" customFormat="1" ht="12.75" customHeight="1">
      <c r="A65" s="21"/>
    </row>
    <row r="99" s="7" customFormat="1" ht="12.75" customHeight="1">
      <c r="A99" s="21"/>
    </row>
    <row r="108" s="7" customFormat="1" ht="12.75" customHeight="1">
      <c r="A108" s="21"/>
    </row>
    <row r="141" s="7" customFormat="1" ht="12.75" customHeight="1">
      <c r="A141" s="21"/>
    </row>
    <row r="207" s="7" customFormat="1" ht="12.75" customHeight="1">
      <c r="A207" s="21"/>
    </row>
    <row r="217" s="7" customFormat="1" ht="12.75" customHeight="1">
      <c r="A217" s="21"/>
    </row>
    <row r="282" s="7" customFormat="1" ht="12.75" customHeight="1">
      <c r="A282" s="21"/>
    </row>
    <row r="315" s="7" customFormat="1" ht="12.75" customHeight="1">
      <c r="A315" s="21"/>
    </row>
    <row r="346" s="7" customFormat="1" ht="12.75" customHeight="1">
      <c r="A346" s="21"/>
    </row>
    <row r="355" s="7" customFormat="1" ht="12.75" customHeight="1">
      <c r="A355" s="21"/>
    </row>
    <row r="386" s="7" customFormat="1" ht="12.75" customHeight="1">
      <c r="A386" s="21"/>
    </row>
    <row r="390" ht="12.75" customHeight="1">
      <c r="A390" s="10"/>
    </row>
    <row r="407" s="7" customFormat="1" ht="12.75" customHeight="1">
      <c r="A407" s="21"/>
    </row>
  </sheetData>
  <printOptions/>
  <pageMargins left="1" right="0.25" top="1" bottom="0.75" header="0.5" footer="0.25"/>
  <pageSetup fitToHeight="1" fitToWidth="1" horizontalDpi="300" verticalDpi="300" orientation="landscape" scale="98" r:id="rId1"/>
  <headerFooter alignWithMargins="0">
    <oddHeader>&amp;CThe University of Alabama in Huntsville
Unit Academic Reports 
</oddHeader>
    <oddFooter>&amp;L&amp;8Office of Institutional Research
&amp;D (np)
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7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4" customWidth="1"/>
    <col min="2" max="8" width="14.7109375" style="2" customWidth="1"/>
    <col min="9" max="16384" width="9.140625" style="2" customWidth="1"/>
  </cols>
  <sheetData>
    <row r="1" ht="12.75" customHeight="1">
      <c r="A1" s="22" t="s">
        <v>13</v>
      </c>
    </row>
    <row r="2" ht="12.75" customHeight="1">
      <c r="A2" s="22" t="s">
        <v>12</v>
      </c>
    </row>
    <row r="4" spans="1:8" s="4" customFormat="1" ht="12.75" customHeight="1">
      <c r="A4" s="3" t="s">
        <v>16</v>
      </c>
      <c r="B4" s="8" t="s">
        <v>1</v>
      </c>
      <c r="C4" s="8" t="s">
        <v>1</v>
      </c>
      <c r="D4" s="8" t="s">
        <v>2</v>
      </c>
      <c r="E4" s="8" t="s">
        <v>3</v>
      </c>
      <c r="F4" s="8" t="s">
        <v>3</v>
      </c>
      <c r="G4" s="9" t="s">
        <v>2</v>
      </c>
      <c r="H4" s="9" t="s">
        <v>4</v>
      </c>
    </row>
    <row r="5" spans="1:8" s="4" customFormat="1" ht="12.75" customHeight="1">
      <c r="A5" s="10"/>
      <c r="B5" s="11" t="s">
        <v>5</v>
      </c>
      <c r="C5" s="11" t="s">
        <v>6</v>
      </c>
      <c r="D5" s="11" t="s">
        <v>1</v>
      </c>
      <c r="E5" s="11" t="s">
        <v>7</v>
      </c>
      <c r="F5" s="11" t="s">
        <v>8</v>
      </c>
      <c r="G5" s="12" t="s">
        <v>3</v>
      </c>
      <c r="H5" s="12" t="s">
        <v>2</v>
      </c>
    </row>
    <row r="6" spans="2:8" ht="12.75" customHeight="1">
      <c r="B6" s="13"/>
      <c r="C6" s="13"/>
      <c r="D6" s="13"/>
      <c r="E6" s="13"/>
      <c r="F6" s="13"/>
      <c r="G6" s="13"/>
      <c r="H6" s="5"/>
    </row>
    <row r="7" spans="1:8" ht="12.75" customHeight="1">
      <c r="A7" s="3" t="s">
        <v>19</v>
      </c>
      <c r="B7" s="14">
        <f>213+1220+1317</f>
        <v>2750</v>
      </c>
      <c r="C7" s="14">
        <f>24+90</f>
        <v>114</v>
      </c>
      <c r="D7" s="14">
        <f>C7+B7</f>
        <v>2864</v>
      </c>
      <c r="E7" s="19">
        <v>0</v>
      </c>
      <c r="F7" s="19">
        <v>0</v>
      </c>
      <c r="G7" s="19">
        <f>F7+E7</f>
        <v>0</v>
      </c>
      <c r="H7" s="20">
        <f>G7+D7</f>
        <v>2864</v>
      </c>
    </row>
    <row r="8" spans="1:8" ht="12.75" customHeight="1">
      <c r="A8" s="3" t="s">
        <v>20</v>
      </c>
      <c r="B8" s="14">
        <v>2837</v>
      </c>
      <c r="C8" s="14">
        <v>159</v>
      </c>
      <c r="D8" s="14">
        <f>C8+B8</f>
        <v>2996</v>
      </c>
      <c r="E8" s="19">
        <v>0</v>
      </c>
      <c r="F8" s="19">
        <v>0</v>
      </c>
      <c r="G8" s="19">
        <f>F8+E8</f>
        <v>0</v>
      </c>
      <c r="H8" s="20">
        <f>G8+D8</f>
        <v>2996</v>
      </c>
    </row>
    <row r="9" spans="1:8" ht="12.75" customHeight="1">
      <c r="A9" s="3" t="s">
        <v>21</v>
      </c>
      <c r="B9" s="14">
        <v>3155</v>
      </c>
      <c r="C9" s="14">
        <v>198</v>
      </c>
      <c r="D9" s="14">
        <f>C9+B9</f>
        <v>3353</v>
      </c>
      <c r="E9" s="19">
        <v>0</v>
      </c>
      <c r="F9" s="19">
        <v>0</v>
      </c>
      <c r="G9" s="19">
        <f>F9+E9</f>
        <v>0</v>
      </c>
      <c r="H9" s="20">
        <f>G9+D9</f>
        <v>3353</v>
      </c>
    </row>
    <row r="10" spans="1:8" ht="12.75" customHeight="1">
      <c r="A10" s="3" t="s">
        <v>25</v>
      </c>
      <c r="B10" s="14">
        <v>3481</v>
      </c>
      <c r="C10" s="14">
        <v>261</v>
      </c>
      <c r="D10" s="14">
        <f>C10+B10</f>
        <v>3742</v>
      </c>
      <c r="E10" s="19">
        <v>0</v>
      </c>
      <c r="F10" s="19">
        <v>0</v>
      </c>
      <c r="G10" s="19">
        <f>F10+E10</f>
        <v>0</v>
      </c>
      <c r="H10" s="20">
        <f>G10+D10</f>
        <v>3742</v>
      </c>
    </row>
    <row r="11" spans="1:8" ht="12.75" customHeight="1">
      <c r="A11" s="3" t="s">
        <v>26</v>
      </c>
      <c r="B11" s="14">
        <v>3550</v>
      </c>
      <c r="C11" s="14">
        <v>294</v>
      </c>
      <c r="D11" s="14">
        <f>C11+B11</f>
        <v>3844</v>
      </c>
      <c r="E11" s="19">
        <v>0</v>
      </c>
      <c r="F11" s="19">
        <v>0</v>
      </c>
      <c r="G11" s="19">
        <f>F11+E11</f>
        <v>0</v>
      </c>
      <c r="H11" s="20">
        <f>G11+D11</f>
        <v>3844</v>
      </c>
    </row>
    <row r="12" spans="1:8" ht="12.75" customHeight="1">
      <c r="A12" s="10"/>
      <c r="B12" s="16"/>
      <c r="C12" s="16"/>
      <c r="D12" s="16"/>
      <c r="E12" s="16"/>
      <c r="F12" s="16"/>
      <c r="G12" s="16"/>
      <c r="H12" s="17"/>
    </row>
    <row r="14" spans="1:8" s="4" customFormat="1" ht="12.75" customHeight="1">
      <c r="A14" s="3" t="s">
        <v>17</v>
      </c>
      <c r="B14" s="8" t="s">
        <v>1</v>
      </c>
      <c r="C14" s="8" t="s">
        <v>1</v>
      </c>
      <c r="D14" s="8" t="s">
        <v>2</v>
      </c>
      <c r="E14" s="8" t="s">
        <v>3</v>
      </c>
      <c r="F14" s="8" t="s">
        <v>9</v>
      </c>
      <c r="G14" s="8" t="s">
        <v>10</v>
      </c>
      <c r="H14" s="9" t="s">
        <v>4</v>
      </c>
    </row>
    <row r="15" spans="1:8" s="4" customFormat="1" ht="12.75" customHeight="1">
      <c r="A15" s="10"/>
      <c r="B15" s="11" t="s">
        <v>5</v>
      </c>
      <c r="C15" s="11" t="s">
        <v>6</v>
      </c>
      <c r="D15" s="11" t="s">
        <v>1</v>
      </c>
      <c r="E15" s="11" t="s">
        <v>7</v>
      </c>
      <c r="F15" s="11" t="s">
        <v>8</v>
      </c>
      <c r="G15" s="11" t="s">
        <v>3</v>
      </c>
      <c r="H15" s="12" t="s">
        <v>2</v>
      </c>
    </row>
    <row r="16" spans="2:8" ht="12.75" customHeight="1">
      <c r="B16" s="18"/>
      <c r="C16" s="18"/>
      <c r="D16" s="18"/>
      <c r="E16" s="18"/>
      <c r="F16" s="18"/>
      <c r="G16" s="18"/>
      <c r="H16" s="6"/>
    </row>
    <row r="17" spans="1:8" ht="12.75" customHeight="1">
      <c r="A17" s="3" t="s">
        <v>19</v>
      </c>
      <c r="B17" s="19">
        <f>SUM(B7*0.95)</f>
        <v>2612.5</v>
      </c>
      <c r="C17" s="19">
        <f>SUM(C7*1.29)</f>
        <v>147.06</v>
      </c>
      <c r="D17" s="19">
        <f>C17+B17</f>
        <v>2759.56</v>
      </c>
      <c r="E17" s="19">
        <v>0</v>
      </c>
      <c r="F17" s="19">
        <v>0</v>
      </c>
      <c r="G17" s="19">
        <f>F17+E17</f>
        <v>0</v>
      </c>
      <c r="H17" s="20">
        <f>G17+D17</f>
        <v>2759.56</v>
      </c>
    </row>
    <row r="18" spans="1:8" ht="12.75" customHeight="1">
      <c r="A18" s="3" t="s">
        <v>20</v>
      </c>
      <c r="B18" s="19">
        <f>SUM(B8*0.95)</f>
        <v>2695.15</v>
      </c>
      <c r="C18" s="19">
        <f>SUM(C8*1.29)</f>
        <v>205.11</v>
      </c>
      <c r="D18" s="19">
        <f>C18+B18</f>
        <v>2900.26</v>
      </c>
      <c r="E18" s="19">
        <v>0</v>
      </c>
      <c r="F18" s="19">
        <v>0</v>
      </c>
      <c r="G18" s="19">
        <f>F18+E18</f>
        <v>0</v>
      </c>
      <c r="H18" s="20">
        <f>G18+D18</f>
        <v>2900.26</v>
      </c>
    </row>
    <row r="19" spans="1:8" ht="12.75" customHeight="1">
      <c r="A19" s="3" t="s">
        <v>21</v>
      </c>
      <c r="B19" s="19">
        <f>SUM(B9*0.95)</f>
        <v>2997.25</v>
      </c>
      <c r="C19" s="19">
        <f>SUM(C9*1.29)</f>
        <v>255.42000000000002</v>
      </c>
      <c r="D19" s="19">
        <f>C19+B19</f>
        <v>3252.67</v>
      </c>
      <c r="E19" s="19">
        <v>0</v>
      </c>
      <c r="F19" s="19">
        <v>0</v>
      </c>
      <c r="G19" s="19">
        <f>F19+E19</f>
        <v>0</v>
      </c>
      <c r="H19" s="20">
        <f>G19+D19</f>
        <v>3252.67</v>
      </c>
    </row>
    <row r="20" spans="1:8" ht="12.75" customHeight="1">
      <c r="A20" s="3" t="s">
        <v>25</v>
      </c>
      <c r="B20" s="19">
        <f>SUM(B10*0.95)</f>
        <v>3306.95</v>
      </c>
      <c r="C20" s="19">
        <f>SUM(C10*1.29)</f>
        <v>336.69</v>
      </c>
      <c r="D20" s="19">
        <f>C20+B20</f>
        <v>3643.64</v>
      </c>
      <c r="E20" s="19">
        <v>0</v>
      </c>
      <c r="F20" s="19">
        <v>0</v>
      </c>
      <c r="G20" s="19">
        <f>F20+E20</f>
        <v>0</v>
      </c>
      <c r="H20" s="20">
        <f>G20+D20</f>
        <v>3643.64</v>
      </c>
    </row>
    <row r="21" spans="1:8" ht="12.75" customHeight="1">
      <c r="A21" s="3" t="s">
        <v>26</v>
      </c>
      <c r="B21" s="19">
        <f>SUM(B11*0.95)</f>
        <v>3372.5</v>
      </c>
      <c r="C21" s="19">
        <f>SUM(C11*1.29)</f>
        <v>379.26</v>
      </c>
      <c r="D21" s="19">
        <f>C21+B21</f>
        <v>3751.76</v>
      </c>
      <c r="E21" s="19">
        <v>0</v>
      </c>
      <c r="F21" s="19">
        <v>0</v>
      </c>
      <c r="G21" s="19">
        <f>F21+E21</f>
        <v>0</v>
      </c>
      <c r="H21" s="20">
        <f>G21+D21</f>
        <v>3751.76</v>
      </c>
    </row>
    <row r="22" spans="1:8" ht="12.75" customHeight="1">
      <c r="A22" s="10"/>
      <c r="B22" s="16"/>
      <c r="C22" s="16"/>
      <c r="D22" s="16"/>
      <c r="E22" s="16"/>
      <c r="F22" s="16"/>
      <c r="G22" s="16"/>
      <c r="H22" s="17"/>
    </row>
    <row r="24" ht="12.75" customHeight="1">
      <c r="A24" s="32" t="s">
        <v>18</v>
      </c>
    </row>
    <row r="56" s="7" customFormat="1" ht="12.75" customHeight="1">
      <c r="A56" s="21"/>
    </row>
    <row r="65" s="7" customFormat="1" ht="12.75" customHeight="1">
      <c r="A65" s="21"/>
    </row>
    <row r="99" s="7" customFormat="1" ht="12.75" customHeight="1">
      <c r="A99" s="21"/>
    </row>
    <row r="108" s="7" customFormat="1" ht="12.75" customHeight="1">
      <c r="A108" s="21"/>
    </row>
    <row r="141" s="7" customFormat="1" ht="12.75" customHeight="1">
      <c r="A141" s="21"/>
    </row>
    <row r="207" s="7" customFormat="1" ht="12.75" customHeight="1">
      <c r="A207" s="21"/>
    </row>
    <row r="217" s="7" customFormat="1" ht="12.75" customHeight="1">
      <c r="A217" s="21"/>
    </row>
    <row r="282" s="7" customFormat="1" ht="12.75" customHeight="1">
      <c r="A282" s="21"/>
    </row>
    <row r="315" s="7" customFormat="1" ht="12.75" customHeight="1">
      <c r="A315" s="21"/>
    </row>
    <row r="346" s="7" customFormat="1" ht="12.75" customHeight="1">
      <c r="A346" s="21"/>
    </row>
    <row r="355" s="7" customFormat="1" ht="12.75" customHeight="1">
      <c r="A355" s="21"/>
    </row>
    <row r="386" s="7" customFormat="1" ht="12.75" customHeight="1">
      <c r="A386" s="21"/>
    </row>
    <row r="390" ht="12.75" customHeight="1">
      <c r="A390" s="10"/>
    </row>
    <row r="407" s="7" customFormat="1" ht="12.75" customHeight="1">
      <c r="A407" s="21"/>
    </row>
  </sheetData>
  <printOptions/>
  <pageMargins left="1" right="0.25" top="1" bottom="0.75" header="0.5" footer="0.25"/>
  <pageSetup fitToHeight="1" fitToWidth="1" horizontalDpi="300" verticalDpi="300" orientation="landscape" scale="98" r:id="rId1"/>
  <headerFooter alignWithMargins="0">
    <oddHeader>&amp;CThe University of Alabama in Huntsville
Unit Academic Reports 
</oddHeader>
    <oddFooter>&amp;L&amp;8Office of Institutional Research
&amp;D (np)
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7"/>
  <sheetViews>
    <sheetView workbookViewId="0" topLeftCell="A1">
      <selection activeCell="A2" sqref="A2"/>
    </sheetView>
  </sheetViews>
  <sheetFormatPr defaultColWidth="9.140625" defaultRowHeight="12.75" customHeight="1"/>
  <cols>
    <col min="1" max="1" width="25.7109375" style="4" customWidth="1"/>
    <col min="2" max="8" width="14.7109375" style="2" customWidth="1"/>
    <col min="9" max="16384" width="9.140625" style="2" customWidth="1"/>
  </cols>
  <sheetData>
    <row r="1" ht="12.75" customHeight="1">
      <c r="A1" s="22" t="s">
        <v>14</v>
      </c>
    </row>
    <row r="2" ht="12.75" customHeight="1">
      <c r="A2" s="22"/>
    </row>
    <row r="4" spans="1:8" s="4" customFormat="1" ht="12.75" customHeight="1">
      <c r="A4" s="3" t="s">
        <v>16</v>
      </c>
      <c r="B4" s="8" t="s">
        <v>1</v>
      </c>
      <c r="C4" s="8" t="s">
        <v>1</v>
      </c>
      <c r="D4" s="8" t="s">
        <v>2</v>
      </c>
      <c r="E4" s="8" t="s">
        <v>3</v>
      </c>
      <c r="F4" s="8" t="s">
        <v>3</v>
      </c>
      <c r="G4" s="9" t="s">
        <v>2</v>
      </c>
      <c r="H4" s="9" t="s">
        <v>4</v>
      </c>
    </row>
    <row r="5" spans="1:8" s="4" customFormat="1" ht="12.75" customHeight="1">
      <c r="A5" s="10"/>
      <c r="B5" s="11" t="s">
        <v>5</v>
      </c>
      <c r="C5" s="11" t="s">
        <v>6</v>
      </c>
      <c r="D5" s="11" t="s">
        <v>1</v>
      </c>
      <c r="E5" s="11" t="s">
        <v>7</v>
      </c>
      <c r="F5" s="11" t="s">
        <v>8</v>
      </c>
      <c r="G5" s="12" t="s">
        <v>3</v>
      </c>
      <c r="H5" s="12" t="s">
        <v>2</v>
      </c>
    </row>
    <row r="6" spans="2:8" ht="12.75" customHeight="1">
      <c r="B6" s="13"/>
      <c r="C6" s="13"/>
      <c r="D6" s="13"/>
      <c r="E6" s="13"/>
      <c r="F6" s="13"/>
      <c r="G6" s="13"/>
      <c r="H6" s="5"/>
    </row>
    <row r="7" spans="1:8" ht="12.75" customHeight="1">
      <c r="A7" s="3" t="s">
        <v>19</v>
      </c>
      <c r="B7" s="33">
        <f>27+57+48</f>
        <v>132</v>
      </c>
      <c r="C7" s="33">
        <f>339+303+324</f>
        <v>966</v>
      </c>
      <c r="D7" s="33">
        <f>C7+B7</f>
        <v>1098</v>
      </c>
      <c r="E7" s="33">
        <f>15+6+9</f>
        <v>30</v>
      </c>
      <c r="F7" s="33">
        <v>3</v>
      </c>
      <c r="G7" s="33">
        <f>F7+E7</f>
        <v>33</v>
      </c>
      <c r="H7" s="34">
        <f>G7+D7</f>
        <v>1131</v>
      </c>
    </row>
    <row r="8" spans="1:8" ht="12.75" customHeight="1">
      <c r="A8" s="3" t="s">
        <v>20</v>
      </c>
      <c r="B8" s="33">
        <v>204</v>
      </c>
      <c r="C8" s="33">
        <v>834</v>
      </c>
      <c r="D8" s="33">
        <f>C8+B8</f>
        <v>1038</v>
      </c>
      <c r="E8" s="33">
        <v>51</v>
      </c>
      <c r="F8" s="33">
        <v>0</v>
      </c>
      <c r="G8" s="33">
        <f>F8+E8</f>
        <v>51</v>
      </c>
      <c r="H8" s="34">
        <f>G8+D8</f>
        <v>1089</v>
      </c>
    </row>
    <row r="9" spans="1:8" ht="12.75" customHeight="1">
      <c r="A9" s="3" t="s">
        <v>21</v>
      </c>
      <c r="B9" s="33">
        <v>153</v>
      </c>
      <c r="C9" s="33">
        <v>648</v>
      </c>
      <c r="D9" s="33">
        <f>C9+B9</f>
        <v>801</v>
      </c>
      <c r="E9" s="33">
        <v>36</v>
      </c>
      <c r="F9" s="33">
        <v>6</v>
      </c>
      <c r="G9" s="33">
        <f>F9+E9</f>
        <v>42</v>
      </c>
      <c r="H9" s="34">
        <f>G9+D9</f>
        <v>843</v>
      </c>
    </row>
    <row r="10" spans="1:8" ht="12.75" customHeight="1">
      <c r="A10" s="3" t="s">
        <v>25</v>
      </c>
      <c r="B10" s="33">
        <v>81</v>
      </c>
      <c r="C10" s="33">
        <v>426</v>
      </c>
      <c r="D10" s="33">
        <f>C10+B10</f>
        <v>507</v>
      </c>
      <c r="E10" s="33">
        <v>15</v>
      </c>
      <c r="F10" s="33">
        <v>3</v>
      </c>
      <c r="G10" s="33">
        <f>F10+E10</f>
        <v>18</v>
      </c>
      <c r="H10" s="34">
        <f>G10+D10</f>
        <v>525</v>
      </c>
    </row>
    <row r="11" spans="1:8" ht="12.75" customHeight="1">
      <c r="A11" s="3" t="s">
        <v>26</v>
      </c>
      <c r="B11" s="33">
        <v>42</v>
      </c>
      <c r="C11" s="33">
        <v>378</v>
      </c>
      <c r="D11" s="33">
        <f>C11+B11</f>
        <v>420</v>
      </c>
      <c r="E11" s="33">
        <v>24</v>
      </c>
      <c r="F11" s="33">
        <v>0</v>
      </c>
      <c r="G11" s="33">
        <f>F11+E11</f>
        <v>24</v>
      </c>
      <c r="H11" s="34">
        <f>G11+D11</f>
        <v>444</v>
      </c>
    </row>
    <row r="12" spans="1:8" ht="12.75" customHeight="1">
      <c r="A12" s="10"/>
      <c r="B12" s="35"/>
      <c r="C12" s="35"/>
      <c r="D12" s="35"/>
      <c r="E12" s="35"/>
      <c r="F12" s="35"/>
      <c r="G12" s="35"/>
      <c r="H12" s="36"/>
    </row>
    <row r="14" spans="1:8" s="4" customFormat="1" ht="12.75" customHeight="1">
      <c r="A14" s="3" t="s">
        <v>17</v>
      </c>
      <c r="B14" s="8" t="s">
        <v>1</v>
      </c>
      <c r="C14" s="8" t="s">
        <v>1</v>
      </c>
      <c r="D14" s="8" t="s">
        <v>2</v>
      </c>
      <c r="E14" s="8" t="s">
        <v>3</v>
      </c>
      <c r="F14" s="8" t="s">
        <v>9</v>
      </c>
      <c r="G14" s="8" t="s">
        <v>10</v>
      </c>
      <c r="H14" s="9" t="s">
        <v>4</v>
      </c>
    </row>
    <row r="15" spans="1:8" s="4" customFormat="1" ht="12.75" customHeight="1">
      <c r="A15" s="10"/>
      <c r="B15" s="11" t="s">
        <v>5</v>
      </c>
      <c r="C15" s="11" t="s">
        <v>6</v>
      </c>
      <c r="D15" s="11" t="s">
        <v>1</v>
      </c>
      <c r="E15" s="11" t="s">
        <v>7</v>
      </c>
      <c r="F15" s="11" t="s">
        <v>8</v>
      </c>
      <c r="G15" s="11" t="s">
        <v>3</v>
      </c>
      <c r="H15" s="12" t="s">
        <v>2</v>
      </c>
    </row>
    <row r="16" spans="1:8" s="4" customFormat="1" ht="12.75" customHeight="1">
      <c r="A16" s="10"/>
      <c r="B16" s="28"/>
      <c r="C16" s="28"/>
      <c r="D16" s="28"/>
      <c r="E16" s="28"/>
      <c r="F16" s="28"/>
      <c r="G16" s="28"/>
      <c r="H16" s="29"/>
    </row>
    <row r="17" spans="1:8" ht="12.75" customHeight="1">
      <c r="A17" s="3" t="s">
        <v>19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20">
        <v>0</v>
      </c>
    </row>
    <row r="18" spans="1:8" ht="12.75" customHeight="1">
      <c r="A18" s="3" t="s">
        <v>20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20">
        <v>0</v>
      </c>
    </row>
    <row r="19" spans="1:8" ht="12.75" customHeight="1">
      <c r="A19" s="3" t="s">
        <v>21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20">
        <v>0</v>
      </c>
    </row>
    <row r="20" spans="1:8" ht="12.75" customHeight="1">
      <c r="A20" s="3" t="s">
        <v>25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20">
        <v>0</v>
      </c>
    </row>
    <row r="21" spans="1:8" ht="12.75" customHeight="1">
      <c r="A21" s="3" t="s">
        <v>26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20">
        <v>0</v>
      </c>
    </row>
    <row r="22" spans="1:8" ht="12.75" customHeight="1">
      <c r="A22" s="10"/>
      <c r="B22" s="16"/>
      <c r="C22" s="16"/>
      <c r="D22" s="16"/>
      <c r="E22" s="16"/>
      <c r="F22" s="16"/>
      <c r="G22" s="16"/>
      <c r="H22" s="17"/>
    </row>
    <row r="24" ht="12.75" customHeight="1">
      <c r="A24" s="32" t="s">
        <v>18</v>
      </c>
    </row>
    <row r="56" s="7" customFormat="1" ht="12.75" customHeight="1">
      <c r="A56" s="21"/>
    </row>
    <row r="65" s="7" customFormat="1" ht="12.75" customHeight="1">
      <c r="A65" s="21"/>
    </row>
    <row r="99" s="7" customFormat="1" ht="12.75" customHeight="1">
      <c r="A99" s="21"/>
    </row>
    <row r="108" s="7" customFormat="1" ht="12.75" customHeight="1">
      <c r="A108" s="21"/>
    </row>
    <row r="141" s="7" customFormat="1" ht="12.75" customHeight="1">
      <c r="A141" s="21"/>
    </row>
    <row r="207" s="7" customFormat="1" ht="12.75" customHeight="1">
      <c r="A207" s="21"/>
    </row>
    <row r="217" s="7" customFormat="1" ht="12.75" customHeight="1">
      <c r="A217" s="21"/>
    </row>
    <row r="282" s="7" customFormat="1" ht="12.75" customHeight="1">
      <c r="A282" s="21"/>
    </row>
    <row r="315" s="7" customFormat="1" ht="12.75" customHeight="1">
      <c r="A315" s="21"/>
    </row>
    <row r="346" s="7" customFormat="1" ht="12.75" customHeight="1">
      <c r="A346" s="21"/>
    </row>
    <row r="355" s="7" customFormat="1" ht="12.75" customHeight="1">
      <c r="A355" s="21"/>
    </row>
    <row r="386" s="7" customFormat="1" ht="12.75" customHeight="1">
      <c r="A386" s="21"/>
    </row>
    <row r="390" ht="12.75" customHeight="1">
      <c r="A390" s="10"/>
    </row>
    <row r="407" s="7" customFormat="1" ht="12.75" customHeight="1">
      <c r="A407" s="21"/>
    </row>
  </sheetData>
  <printOptions/>
  <pageMargins left="1" right="0.25" top="1" bottom="0.75" header="0.5" footer="0.25"/>
  <pageSetup fitToHeight="1" fitToWidth="1" horizontalDpi="300" verticalDpi="300" orientation="landscape" scale="98" r:id="rId1"/>
  <headerFooter alignWithMargins="0">
    <oddHeader>&amp;CThe University of Alabama in Huntsville
Unit Academic Reports 
</oddHeader>
    <oddFooter>&amp;L&amp;8Office of Institutional Research
&amp;D (np)
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7"/>
  <sheetViews>
    <sheetView workbookViewId="0" topLeftCell="A1">
      <selection activeCell="A2" sqref="A2"/>
    </sheetView>
  </sheetViews>
  <sheetFormatPr defaultColWidth="9.140625" defaultRowHeight="12.75" customHeight="1"/>
  <cols>
    <col min="1" max="1" width="25.7109375" style="4" customWidth="1"/>
    <col min="2" max="8" width="14.7109375" style="2" customWidth="1"/>
    <col min="9" max="16384" width="9.140625" style="2" customWidth="1"/>
  </cols>
  <sheetData>
    <row r="1" ht="12.75" customHeight="1">
      <c r="A1" s="22" t="s">
        <v>15</v>
      </c>
    </row>
    <row r="2" ht="12.75" customHeight="1">
      <c r="A2" s="22"/>
    </row>
    <row r="4" spans="1:8" s="4" customFormat="1" ht="12.75" customHeight="1">
      <c r="A4" s="3" t="s">
        <v>16</v>
      </c>
      <c r="B4" s="8" t="s">
        <v>1</v>
      </c>
      <c r="C4" s="8" t="s">
        <v>1</v>
      </c>
      <c r="D4" s="8" t="s">
        <v>2</v>
      </c>
      <c r="E4" s="8" t="s">
        <v>3</v>
      </c>
      <c r="F4" s="8" t="s">
        <v>3</v>
      </c>
      <c r="G4" s="9" t="s">
        <v>2</v>
      </c>
      <c r="H4" s="9" t="s">
        <v>4</v>
      </c>
    </row>
    <row r="5" spans="1:8" s="4" customFormat="1" ht="12.75" customHeight="1">
      <c r="A5" s="10"/>
      <c r="B5" s="11" t="s">
        <v>5</v>
      </c>
      <c r="C5" s="11" t="s">
        <v>6</v>
      </c>
      <c r="D5" s="11" t="s">
        <v>1</v>
      </c>
      <c r="E5" s="11" t="s">
        <v>7</v>
      </c>
      <c r="F5" s="11" t="s">
        <v>8</v>
      </c>
      <c r="G5" s="12" t="s">
        <v>3</v>
      </c>
      <c r="H5" s="12" t="s">
        <v>2</v>
      </c>
    </row>
    <row r="6" spans="2:8" ht="12.75" customHeight="1">
      <c r="B6" s="23"/>
      <c r="C6" s="23"/>
      <c r="D6" s="23"/>
      <c r="E6" s="23"/>
      <c r="F6" s="23"/>
      <c r="G6" s="23"/>
      <c r="H6" s="24"/>
    </row>
    <row r="7" spans="1:8" ht="12.75" customHeight="1">
      <c r="A7" s="3" t="s">
        <v>19</v>
      </c>
      <c r="B7" s="30">
        <v>1.5</v>
      </c>
      <c r="C7" s="30">
        <f>7.5+9+7.5</f>
        <v>24</v>
      </c>
      <c r="D7" s="30">
        <f>C7+B7</f>
        <v>25.5</v>
      </c>
      <c r="E7" s="30">
        <v>9</v>
      </c>
      <c r="F7" s="30">
        <v>0</v>
      </c>
      <c r="G7" s="30">
        <f>F7+E7</f>
        <v>9</v>
      </c>
      <c r="H7" s="31">
        <f>G7+D7</f>
        <v>34.5</v>
      </c>
    </row>
    <row r="8" spans="1:8" ht="12.75" customHeight="1">
      <c r="A8" s="3" t="s">
        <v>20</v>
      </c>
      <c r="B8" s="30">
        <v>7.5</v>
      </c>
      <c r="C8" s="30">
        <v>64.5</v>
      </c>
      <c r="D8" s="30">
        <f>C8+B8</f>
        <v>72</v>
      </c>
      <c r="E8" s="30">
        <v>12</v>
      </c>
      <c r="F8" s="30">
        <v>4.5</v>
      </c>
      <c r="G8" s="30">
        <f>F8+E8</f>
        <v>16.5</v>
      </c>
      <c r="H8" s="31">
        <f>G8+D8</f>
        <v>88.5</v>
      </c>
    </row>
    <row r="9" spans="1:8" ht="12.75" customHeight="1">
      <c r="A9" s="3" t="s">
        <v>21</v>
      </c>
      <c r="B9" s="30">
        <v>19.5</v>
      </c>
      <c r="C9" s="30">
        <v>171</v>
      </c>
      <c r="D9" s="30">
        <f>C9+B9</f>
        <v>190.5</v>
      </c>
      <c r="E9" s="30">
        <v>7.5</v>
      </c>
      <c r="F9" s="30">
        <v>6</v>
      </c>
      <c r="G9" s="30">
        <f>F9+E9</f>
        <v>13.5</v>
      </c>
      <c r="H9" s="31">
        <f>G9+D9</f>
        <v>204</v>
      </c>
    </row>
    <row r="10" spans="1:8" ht="12.75" customHeight="1">
      <c r="A10" s="3" t="s">
        <v>25</v>
      </c>
      <c r="B10" s="30">
        <v>37.5</v>
      </c>
      <c r="C10" s="30">
        <v>228</v>
      </c>
      <c r="D10" s="30">
        <f>C10+B10</f>
        <v>265.5</v>
      </c>
      <c r="E10" s="30">
        <v>4.5</v>
      </c>
      <c r="F10" s="30">
        <v>1.5</v>
      </c>
      <c r="G10" s="30">
        <f>F10+E10</f>
        <v>6</v>
      </c>
      <c r="H10" s="31">
        <f>G10+D10</f>
        <v>271.5</v>
      </c>
    </row>
    <row r="11" spans="1:8" ht="12.75" customHeight="1">
      <c r="A11" s="3" t="s">
        <v>26</v>
      </c>
      <c r="B11" s="30">
        <v>24</v>
      </c>
      <c r="C11" s="30">
        <v>181.5</v>
      </c>
      <c r="D11" s="30">
        <f>C11+B11</f>
        <v>205.5</v>
      </c>
      <c r="E11" s="30">
        <v>13.5</v>
      </c>
      <c r="F11" s="30">
        <v>0</v>
      </c>
      <c r="G11" s="30">
        <f>F11+E11</f>
        <v>13.5</v>
      </c>
      <c r="H11" s="31">
        <f>G11+D11</f>
        <v>219</v>
      </c>
    </row>
    <row r="12" spans="1:8" ht="12.75" customHeight="1">
      <c r="A12" s="10"/>
      <c r="B12" s="25"/>
      <c r="C12" s="25"/>
      <c r="D12" s="25"/>
      <c r="E12" s="25"/>
      <c r="F12" s="25"/>
      <c r="G12" s="25"/>
      <c r="H12" s="26"/>
    </row>
    <row r="14" spans="1:8" s="4" customFormat="1" ht="12.75" customHeight="1">
      <c r="A14" s="3" t="s">
        <v>17</v>
      </c>
      <c r="B14" s="8" t="s">
        <v>1</v>
      </c>
      <c r="C14" s="8" t="s">
        <v>1</v>
      </c>
      <c r="D14" s="8" t="s">
        <v>2</v>
      </c>
      <c r="E14" s="8" t="s">
        <v>3</v>
      </c>
      <c r="F14" s="8" t="s">
        <v>9</v>
      </c>
      <c r="G14" s="8" t="s">
        <v>10</v>
      </c>
      <c r="H14" s="9" t="s">
        <v>4</v>
      </c>
    </row>
    <row r="15" spans="1:8" s="4" customFormat="1" ht="12.75" customHeight="1">
      <c r="A15" s="10"/>
      <c r="B15" s="11" t="s">
        <v>5</v>
      </c>
      <c r="C15" s="11" t="s">
        <v>6</v>
      </c>
      <c r="D15" s="11" t="s">
        <v>1</v>
      </c>
      <c r="E15" s="11" t="s">
        <v>7</v>
      </c>
      <c r="F15" s="11" t="s">
        <v>8</v>
      </c>
      <c r="G15" s="11" t="s">
        <v>3</v>
      </c>
      <c r="H15" s="12" t="s">
        <v>2</v>
      </c>
    </row>
    <row r="16" spans="2:8" ht="12.75" customHeight="1">
      <c r="B16" s="18"/>
      <c r="C16" s="18"/>
      <c r="D16" s="18"/>
      <c r="E16" s="18"/>
      <c r="F16" s="18"/>
      <c r="G16" s="18"/>
      <c r="H16" s="6"/>
    </row>
    <row r="17" spans="1:8" ht="12.75" customHeight="1">
      <c r="A17" s="3" t="s">
        <v>19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20">
        <v>0</v>
      </c>
    </row>
    <row r="18" spans="1:8" ht="12.75" customHeight="1">
      <c r="A18" s="3" t="s">
        <v>20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20">
        <v>0</v>
      </c>
    </row>
    <row r="19" spans="1:8" ht="12.75" customHeight="1">
      <c r="A19" s="3" t="s">
        <v>21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20">
        <v>0</v>
      </c>
    </row>
    <row r="20" spans="1:8" ht="12.75" customHeight="1">
      <c r="A20" s="3" t="s">
        <v>25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20">
        <v>0</v>
      </c>
    </row>
    <row r="21" spans="1:8" ht="12.75" customHeight="1">
      <c r="A21" s="3" t="s">
        <v>26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20">
        <v>0</v>
      </c>
    </row>
    <row r="22" spans="1:8" ht="12.75" customHeight="1">
      <c r="A22" s="10"/>
      <c r="B22" s="16"/>
      <c r="C22" s="16"/>
      <c r="D22" s="16"/>
      <c r="E22" s="16"/>
      <c r="F22" s="16"/>
      <c r="G22" s="16"/>
      <c r="H22" s="17"/>
    </row>
    <row r="24" ht="12.75" customHeight="1">
      <c r="A24" s="32" t="s">
        <v>18</v>
      </c>
    </row>
    <row r="56" s="7" customFormat="1" ht="12.75" customHeight="1">
      <c r="A56" s="21"/>
    </row>
    <row r="65" s="7" customFormat="1" ht="12.75" customHeight="1">
      <c r="A65" s="21"/>
    </row>
    <row r="99" s="7" customFormat="1" ht="12.75" customHeight="1">
      <c r="A99" s="21"/>
    </row>
    <row r="108" s="7" customFormat="1" ht="12.75" customHeight="1">
      <c r="A108" s="21"/>
    </row>
    <row r="141" s="7" customFormat="1" ht="12.75" customHeight="1">
      <c r="A141" s="21"/>
    </row>
    <row r="207" s="7" customFormat="1" ht="12.75" customHeight="1">
      <c r="A207" s="21"/>
    </row>
    <row r="217" s="7" customFormat="1" ht="12.75" customHeight="1">
      <c r="A217" s="21"/>
    </row>
    <row r="282" s="7" customFormat="1" ht="12.75" customHeight="1">
      <c r="A282" s="21"/>
    </row>
    <row r="315" s="7" customFormat="1" ht="12.75" customHeight="1">
      <c r="A315" s="21"/>
    </row>
    <row r="346" s="7" customFormat="1" ht="12.75" customHeight="1">
      <c r="A346" s="21"/>
    </row>
    <row r="355" s="7" customFormat="1" ht="12.75" customHeight="1">
      <c r="A355" s="21"/>
    </row>
    <row r="386" s="7" customFormat="1" ht="12.75" customHeight="1">
      <c r="A386" s="21"/>
    </row>
    <row r="390" ht="12.75" customHeight="1">
      <c r="A390" s="10"/>
    </row>
    <row r="407" s="7" customFormat="1" ht="12.75" customHeight="1">
      <c r="A407" s="21"/>
    </row>
  </sheetData>
  <printOptions/>
  <pageMargins left="1" right="0.25" top="1" bottom="0.75" header="0.5" footer="0.25"/>
  <pageSetup fitToHeight="1" fitToWidth="1" horizontalDpi="300" verticalDpi="300" orientation="landscape" scale="98" r:id="rId1"/>
  <headerFooter alignWithMargins="0">
    <oddHeader>&amp;CThe University of Alabama in Huntsville
Unit Academic Reports 
</oddHeader>
    <oddFooter>&amp;L&amp;8Office of Institutional Research
&amp;D (np)
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407"/>
  <sheetViews>
    <sheetView workbookViewId="0" topLeftCell="A1">
      <selection activeCell="A2" sqref="A2"/>
    </sheetView>
  </sheetViews>
  <sheetFormatPr defaultColWidth="9.140625" defaultRowHeight="12.75" customHeight="1"/>
  <cols>
    <col min="1" max="1" width="25.7109375" style="4" customWidth="1"/>
    <col min="2" max="4" width="14.7109375" style="2" customWidth="1"/>
    <col min="5" max="5" width="13.140625" style="2" customWidth="1"/>
    <col min="6" max="6" width="13.28125" style="2" customWidth="1"/>
    <col min="7" max="7" width="14.00390625" style="2" customWidth="1"/>
    <col min="8" max="8" width="11.57421875" style="2" customWidth="1"/>
    <col min="9" max="16384" width="9.140625" style="2" customWidth="1"/>
  </cols>
  <sheetData>
    <row r="1" ht="12.75" customHeight="1">
      <c r="A1" s="22" t="s">
        <v>22</v>
      </c>
    </row>
    <row r="2" ht="12.75" customHeight="1">
      <c r="A2" s="22"/>
    </row>
    <row r="4" spans="1:8" s="4" customFormat="1" ht="12.75" customHeight="1">
      <c r="A4" s="3" t="s">
        <v>16</v>
      </c>
      <c r="B4" s="8" t="s">
        <v>1</v>
      </c>
      <c r="C4" s="8" t="s">
        <v>1</v>
      </c>
      <c r="D4" s="8" t="s">
        <v>2</v>
      </c>
      <c r="E4" s="8" t="s">
        <v>3</v>
      </c>
      <c r="F4" s="8" t="s">
        <v>3</v>
      </c>
      <c r="G4" s="9" t="s">
        <v>2</v>
      </c>
      <c r="H4" s="9" t="s">
        <v>4</v>
      </c>
    </row>
    <row r="5" spans="1:8" s="4" customFormat="1" ht="12.75" customHeight="1">
      <c r="A5" s="10"/>
      <c r="B5" s="11" t="s">
        <v>5</v>
      </c>
      <c r="C5" s="11" t="s">
        <v>6</v>
      </c>
      <c r="D5" s="11" t="s">
        <v>1</v>
      </c>
      <c r="E5" s="11" t="s">
        <v>7</v>
      </c>
      <c r="F5" s="11" t="s">
        <v>8</v>
      </c>
      <c r="G5" s="12" t="s">
        <v>3</v>
      </c>
      <c r="H5" s="12" t="s">
        <v>2</v>
      </c>
    </row>
    <row r="6" spans="2:8" ht="12.75" customHeight="1">
      <c r="B6" s="23"/>
      <c r="C6" s="23"/>
      <c r="D6" s="23"/>
      <c r="E6" s="30"/>
      <c r="F6" s="30"/>
      <c r="G6" s="23"/>
      <c r="H6" s="24"/>
    </row>
    <row r="7" spans="1:8" ht="12.75" customHeight="1">
      <c r="A7" s="3" t="s">
        <v>19</v>
      </c>
      <c r="B7" s="30">
        <v>0</v>
      </c>
      <c r="C7" s="30">
        <v>0</v>
      </c>
      <c r="D7" s="30">
        <f>C7+B7</f>
        <v>0</v>
      </c>
      <c r="E7" s="30">
        <v>0</v>
      </c>
      <c r="F7" s="30">
        <v>0</v>
      </c>
      <c r="G7" s="30">
        <f>F7+E7</f>
        <v>0</v>
      </c>
      <c r="H7" s="31">
        <f>G7+D7</f>
        <v>0</v>
      </c>
    </row>
    <row r="8" spans="1:8" ht="12.75" customHeight="1">
      <c r="A8" s="3" t="s">
        <v>20</v>
      </c>
      <c r="B8" s="30">
        <v>0</v>
      </c>
      <c r="C8" s="30">
        <v>0</v>
      </c>
      <c r="D8" s="30">
        <f>C8+B8</f>
        <v>0</v>
      </c>
      <c r="E8" s="30">
        <v>0</v>
      </c>
      <c r="F8" s="30">
        <v>0</v>
      </c>
      <c r="G8" s="30">
        <f>F8+E8</f>
        <v>0</v>
      </c>
      <c r="H8" s="31">
        <f>G8+D8</f>
        <v>0</v>
      </c>
    </row>
    <row r="9" spans="1:8" ht="12.75" customHeight="1">
      <c r="A9" s="3" t="s">
        <v>21</v>
      </c>
      <c r="B9" s="30">
        <v>9</v>
      </c>
      <c r="C9" s="30">
        <v>51</v>
      </c>
      <c r="D9" s="30">
        <f>C9+B9</f>
        <v>60</v>
      </c>
      <c r="E9" s="30">
        <v>0</v>
      </c>
      <c r="F9" s="30">
        <v>0</v>
      </c>
      <c r="G9" s="30">
        <f>F9+E9</f>
        <v>0</v>
      </c>
      <c r="H9" s="31">
        <f>G9+D9</f>
        <v>60</v>
      </c>
    </row>
    <row r="10" spans="1:8" ht="12.75" customHeight="1">
      <c r="A10" s="3" t="s">
        <v>25</v>
      </c>
      <c r="B10" s="30">
        <v>9</v>
      </c>
      <c r="C10" s="30">
        <v>54</v>
      </c>
      <c r="D10" s="30">
        <f>C10+B10</f>
        <v>63</v>
      </c>
      <c r="E10" s="30">
        <v>0</v>
      </c>
      <c r="F10" s="30">
        <v>0</v>
      </c>
      <c r="G10" s="30">
        <f>F10+E10</f>
        <v>0</v>
      </c>
      <c r="H10" s="31">
        <f>G10+D10</f>
        <v>63</v>
      </c>
    </row>
    <row r="11" spans="1:8" ht="12.75" customHeight="1">
      <c r="A11" s="3" t="s">
        <v>26</v>
      </c>
      <c r="B11" s="30">
        <v>3</v>
      </c>
      <c r="C11" s="30">
        <v>12</v>
      </c>
      <c r="D11" s="30">
        <f>C11+B11</f>
        <v>15</v>
      </c>
      <c r="E11" s="30">
        <v>3</v>
      </c>
      <c r="F11" s="30">
        <v>0</v>
      </c>
      <c r="G11" s="30">
        <f>F11+E11</f>
        <v>3</v>
      </c>
      <c r="H11" s="31">
        <f>G11+D11</f>
        <v>18</v>
      </c>
    </row>
    <row r="12" spans="1:8" ht="12.75" customHeight="1">
      <c r="A12" s="10"/>
      <c r="B12" s="25"/>
      <c r="C12" s="25"/>
      <c r="D12" s="25"/>
      <c r="E12" s="25"/>
      <c r="F12" s="25"/>
      <c r="G12" s="25"/>
      <c r="H12" s="26"/>
    </row>
    <row r="14" spans="1:8" s="4" customFormat="1" ht="12.75" customHeight="1">
      <c r="A14" s="3" t="s">
        <v>17</v>
      </c>
      <c r="B14" s="8" t="s">
        <v>1</v>
      </c>
      <c r="C14" s="8" t="s">
        <v>1</v>
      </c>
      <c r="D14" s="8" t="s">
        <v>2</v>
      </c>
      <c r="E14" s="8" t="s">
        <v>3</v>
      </c>
      <c r="F14" s="8" t="s">
        <v>9</v>
      </c>
      <c r="G14" s="8" t="s">
        <v>10</v>
      </c>
      <c r="H14" s="9" t="s">
        <v>4</v>
      </c>
    </row>
    <row r="15" spans="1:8" s="4" customFormat="1" ht="12.75" customHeight="1">
      <c r="A15" s="10"/>
      <c r="B15" s="11" t="s">
        <v>5</v>
      </c>
      <c r="C15" s="11" t="s">
        <v>6</v>
      </c>
      <c r="D15" s="11" t="s">
        <v>1</v>
      </c>
      <c r="E15" s="11" t="s">
        <v>7</v>
      </c>
      <c r="F15" s="11" t="s">
        <v>8</v>
      </c>
      <c r="G15" s="11" t="s">
        <v>3</v>
      </c>
      <c r="H15" s="12" t="s">
        <v>2</v>
      </c>
    </row>
    <row r="16" spans="2:8" ht="12.75" customHeight="1">
      <c r="B16" s="18"/>
      <c r="C16" s="18"/>
      <c r="D16" s="18"/>
      <c r="E16" s="18"/>
      <c r="F16" s="18"/>
      <c r="G16" s="18"/>
      <c r="H16" s="6"/>
    </row>
    <row r="17" spans="1:8" ht="12.75" customHeight="1">
      <c r="A17" s="3" t="s">
        <v>19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20">
        <v>0</v>
      </c>
    </row>
    <row r="18" spans="1:8" ht="12.75" customHeight="1">
      <c r="A18" s="3" t="s">
        <v>20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20">
        <v>0</v>
      </c>
    </row>
    <row r="19" spans="1:8" ht="12.75" customHeight="1">
      <c r="A19" s="3" t="s">
        <v>21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20">
        <v>0</v>
      </c>
    </row>
    <row r="20" spans="1:8" ht="12.75" customHeight="1">
      <c r="A20" s="3" t="s">
        <v>25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20">
        <v>0</v>
      </c>
    </row>
    <row r="21" spans="1:8" ht="12.75" customHeight="1">
      <c r="A21" s="3" t="s">
        <v>26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20">
        <v>0</v>
      </c>
    </row>
    <row r="22" spans="1:8" ht="12.75" customHeight="1">
      <c r="A22" s="10"/>
      <c r="B22" s="16"/>
      <c r="C22" s="16"/>
      <c r="D22" s="16"/>
      <c r="E22" s="16"/>
      <c r="F22" s="16"/>
      <c r="G22" s="16"/>
      <c r="H22" s="17"/>
    </row>
    <row r="24" ht="12.75" customHeight="1">
      <c r="A24" s="32" t="s">
        <v>18</v>
      </c>
    </row>
    <row r="56" s="7" customFormat="1" ht="12.75" customHeight="1">
      <c r="A56" s="21"/>
    </row>
    <row r="65" s="7" customFormat="1" ht="12.75" customHeight="1">
      <c r="A65" s="21"/>
    </row>
    <row r="99" s="7" customFormat="1" ht="12.75" customHeight="1">
      <c r="A99" s="21"/>
    </row>
    <row r="108" s="7" customFormat="1" ht="12.75" customHeight="1">
      <c r="A108" s="21"/>
    </row>
    <row r="141" s="7" customFormat="1" ht="12.75" customHeight="1">
      <c r="A141" s="21"/>
    </row>
    <row r="207" s="7" customFormat="1" ht="12.75" customHeight="1">
      <c r="A207" s="21"/>
    </row>
    <row r="217" s="7" customFormat="1" ht="12.75" customHeight="1">
      <c r="A217" s="21"/>
    </row>
    <row r="282" s="7" customFormat="1" ht="12.75" customHeight="1">
      <c r="A282" s="21"/>
    </row>
    <row r="315" s="7" customFormat="1" ht="12.75" customHeight="1">
      <c r="A315" s="21"/>
    </row>
    <row r="346" s="7" customFormat="1" ht="12.75" customHeight="1">
      <c r="A346" s="21"/>
    </row>
    <row r="355" s="7" customFormat="1" ht="12.75" customHeight="1">
      <c r="A355" s="21"/>
    </row>
    <row r="386" s="7" customFormat="1" ht="12.75" customHeight="1">
      <c r="A386" s="21"/>
    </row>
    <row r="390" ht="12.75" customHeight="1">
      <c r="A390" s="10"/>
    </row>
    <row r="407" s="7" customFormat="1" ht="12.75" customHeight="1">
      <c r="A407" s="21"/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&amp;CThe University of Alabama in Huntsville
Unit Academic Reports 
</oddHeader>
    <oddFooter>&amp;L&amp;8Office of Institutional Research
&amp;D (np)
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407"/>
  <sheetViews>
    <sheetView workbookViewId="0" topLeftCell="A1">
      <selection activeCell="A2" sqref="A2"/>
    </sheetView>
  </sheetViews>
  <sheetFormatPr defaultColWidth="9.140625" defaultRowHeight="12.75" customHeight="1"/>
  <cols>
    <col min="1" max="1" width="22.00390625" style="4" customWidth="1"/>
    <col min="2" max="4" width="14.7109375" style="2" customWidth="1"/>
    <col min="5" max="8" width="12.57421875" style="2" customWidth="1"/>
    <col min="9" max="16384" width="9.140625" style="2" customWidth="1"/>
  </cols>
  <sheetData>
    <row r="1" ht="12.75" customHeight="1">
      <c r="A1" s="22" t="s">
        <v>23</v>
      </c>
    </row>
    <row r="2" ht="12.75" customHeight="1">
      <c r="A2" s="22"/>
    </row>
    <row r="4" spans="1:8" s="4" customFormat="1" ht="12.75" customHeight="1">
      <c r="A4" s="3" t="s">
        <v>16</v>
      </c>
      <c r="B4" s="8" t="s">
        <v>1</v>
      </c>
      <c r="C4" s="8" t="s">
        <v>1</v>
      </c>
      <c r="D4" s="8" t="s">
        <v>2</v>
      </c>
      <c r="E4" s="8" t="s">
        <v>3</v>
      </c>
      <c r="F4" s="8" t="s">
        <v>3</v>
      </c>
      <c r="G4" s="9" t="s">
        <v>2</v>
      </c>
      <c r="H4" s="9" t="s">
        <v>4</v>
      </c>
    </row>
    <row r="5" spans="1:8" s="4" customFormat="1" ht="12.75" customHeight="1">
      <c r="A5" s="10"/>
      <c r="B5" s="11" t="s">
        <v>5</v>
      </c>
      <c r="C5" s="11" t="s">
        <v>6</v>
      </c>
      <c r="D5" s="11" t="s">
        <v>1</v>
      </c>
      <c r="E5" s="11" t="s">
        <v>7</v>
      </c>
      <c r="F5" s="11" t="s">
        <v>8</v>
      </c>
      <c r="G5" s="12" t="s">
        <v>3</v>
      </c>
      <c r="H5" s="12" t="s">
        <v>2</v>
      </c>
    </row>
    <row r="6" spans="2:8" ht="12.75" customHeight="1">
      <c r="B6" s="23"/>
      <c r="C6" s="23"/>
      <c r="D6" s="23"/>
      <c r="E6" s="30"/>
      <c r="F6" s="30"/>
      <c r="G6" s="23"/>
      <c r="H6" s="24"/>
    </row>
    <row r="7" spans="1:8" ht="12.75" customHeight="1">
      <c r="A7" s="3" t="s">
        <v>19</v>
      </c>
      <c r="B7" s="30">
        <v>106</v>
      </c>
      <c r="C7" s="30">
        <v>0</v>
      </c>
      <c r="D7" s="30">
        <f>C7+B7</f>
        <v>106</v>
      </c>
      <c r="E7" s="30">
        <v>0</v>
      </c>
      <c r="F7" s="30">
        <v>0</v>
      </c>
      <c r="G7" s="30">
        <f>F7+E7</f>
        <v>0</v>
      </c>
      <c r="H7" s="31">
        <f>G7+D7</f>
        <v>106</v>
      </c>
    </row>
    <row r="8" spans="1:8" ht="12.75" customHeight="1">
      <c r="A8" s="3" t="s">
        <v>20</v>
      </c>
      <c r="B8" s="30">
        <v>144</v>
      </c>
      <c r="C8" s="30">
        <v>0</v>
      </c>
      <c r="D8" s="30">
        <f>C8+B8</f>
        <v>144</v>
      </c>
      <c r="E8" s="30">
        <v>0</v>
      </c>
      <c r="F8" s="30">
        <v>0</v>
      </c>
      <c r="G8" s="30">
        <f>F8+E8</f>
        <v>0</v>
      </c>
      <c r="H8" s="31">
        <f>G8+D8</f>
        <v>144</v>
      </c>
    </row>
    <row r="9" spans="1:8" ht="12.75" customHeight="1">
      <c r="A9" s="3" t="s">
        <v>21</v>
      </c>
      <c r="B9" s="30">
        <v>79</v>
      </c>
      <c r="C9" s="30">
        <v>0</v>
      </c>
      <c r="D9" s="30">
        <f>C9+B9</f>
        <v>79</v>
      </c>
      <c r="E9" s="30">
        <v>0</v>
      </c>
      <c r="F9" s="30">
        <v>0</v>
      </c>
      <c r="G9" s="30">
        <f>F9+E9</f>
        <v>0</v>
      </c>
      <c r="H9" s="31">
        <f>G9+D9</f>
        <v>79</v>
      </c>
    </row>
    <row r="10" spans="1:8" ht="12.75" customHeight="1">
      <c r="A10" s="3" t="s">
        <v>25</v>
      </c>
      <c r="B10" s="30">
        <v>190</v>
      </c>
      <c r="C10" s="30">
        <v>0</v>
      </c>
      <c r="D10" s="30">
        <f>C10+B10</f>
        <v>190</v>
      </c>
      <c r="E10" s="30">
        <v>0</v>
      </c>
      <c r="F10" s="30">
        <v>0</v>
      </c>
      <c r="G10" s="30">
        <f>F10+E10</f>
        <v>0</v>
      </c>
      <c r="H10" s="31">
        <f>G10+D10</f>
        <v>190</v>
      </c>
    </row>
    <row r="11" spans="1:8" ht="12.75" customHeight="1">
      <c r="A11" s="3" t="s">
        <v>26</v>
      </c>
      <c r="B11" s="30">
        <v>691</v>
      </c>
      <c r="C11" s="30">
        <v>0</v>
      </c>
      <c r="D11" s="30">
        <f>C11+B11</f>
        <v>691</v>
      </c>
      <c r="E11" s="30">
        <v>0</v>
      </c>
      <c r="F11" s="30">
        <v>0</v>
      </c>
      <c r="G11" s="30">
        <f>F11+E11</f>
        <v>0</v>
      </c>
      <c r="H11" s="31">
        <f>G11+D11</f>
        <v>691</v>
      </c>
    </row>
    <row r="12" spans="1:8" ht="12.75" customHeight="1">
      <c r="A12" s="10"/>
      <c r="B12" s="25"/>
      <c r="C12" s="25"/>
      <c r="D12" s="25"/>
      <c r="E12" s="25"/>
      <c r="F12" s="25"/>
      <c r="G12" s="25"/>
      <c r="H12" s="26"/>
    </row>
    <row r="14" spans="1:8" s="4" customFormat="1" ht="12.75" customHeight="1">
      <c r="A14" s="3" t="s">
        <v>17</v>
      </c>
      <c r="B14" s="8" t="s">
        <v>1</v>
      </c>
      <c r="C14" s="8" t="s">
        <v>1</v>
      </c>
      <c r="D14" s="8" t="s">
        <v>2</v>
      </c>
      <c r="E14" s="8" t="s">
        <v>3</v>
      </c>
      <c r="F14" s="8" t="s">
        <v>9</v>
      </c>
      <c r="G14" s="8" t="s">
        <v>10</v>
      </c>
      <c r="H14" s="9" t="s">
        <v>4</v>
      </c>
    </row>
    <row r="15" spans="1:8" s="4" customFormat="1" ht="12.75" customHeight="1">
      <c r="A15" s="10"/>
      <c r="B15" s="11" t="s">
        <v>5</v>
      </c>
      <c r="C15" s="11" t="s">
        <v>6</v>
      </c>
      <c r="D15" s="11" t="s">
        <v>1</v>
      </c>
      <c r="E15" s="11" t="s">
        <v>7</v>
      </c>
      <c r="F15" s="11" t="s">
        <v>8</v>
      </c>
      <c r="G15" s="11" t="s">
        <v>3</v>
      </c>
      <c r="H15" s="12" t="s">
        <v>2</v>
      </c>
    </row>
    <row r="16" spans="2:8" ht="12.75" customHeight="1">
      <c r="B16" s="18"/>
      <c r="C16" s="18"/>
      <c r="D16" s="18"/>
      <c r="E16" s="18"/>
      <c r="F16" s="18"/>
      <c r="G16" s="18"/>
      <c r="H16" s="6"/>
    </row>
    <row r="17" spans="1:8" ht="12.75" customHeight="1">
      <c r="A17" s="3" t="s">
        <v>19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20">
        <v>0</v>
      </c>
    </row>
    <row r="18" spans="1:8" ht="12.75" customHeight="1">
      <c r="A18" s="3" t="s">
        <v>20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20">
        <v>0</v>
      </c>
    </row>
    <row r="19" spans="1:8" ht="12.75" customHeight="1">
      <c r="A19" s="3" t="s">
        <v>21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20">
        <v>0</v>
      </c>
    </row>
    <row r="20" spans="1:8" ht="12.75" customHeight="1">
      <c r="A20" s="3" t="s">
        <v>25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20">
        <v>0</v>
      </c>
    </row>
    <row r="21" spans="1:8" ht="12.75" customHeight="1">
      <c r="A21" s="3" t="s">
        <v>26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20">
        <v>0</v>
      </c>
    </row>
    <row r="22" spans="1:8" ht="12.75" customHeight="1">
      <c r="A22" s="10"/>
      <c r="B22" s="16"/>
      <c r="C22" s="16"/>
      <c r="D22" s="16"/>
      <c r="E22" s="16"/>
      <c r="F22" s="16"/>
      <c r="G22" s="16"/>
      <c r="H22" s="17"/>
    </row>
    <row r="24" ht="12.75" customHeight="1">
      <c r="A24" s="32" t="s">
        <v>18</v>
      </c>
    </row>
    <row r="56" s="7" customFormat="1" ht="12.75" customHeight="1">
      <c r="A56" s="21"/>
    </row>
    <row r="65" s="7" customFormat="1" ht="12.75" customHeight="1">
      <c r="A65" s="21"/>
    </row>
    <row r="99" s="7" customFormat="1" ht="12.75" customHeight="1">
      <c r="A99" s="21"/>
    </row>
    <row r="108" s="7" customFormat="1" ht="12.75" customHeight="1">
      <c r="A108" s="21"/>
    </row>
    <row r="141" s="7" customFormat="1" ht="12.75" customHeight="1">
      <c r="A141" s="21"/>
    </row>
    <row r="207" s="7" customFormat="1" ht="12.75" customHeight="1">
      <c r="A207" s="21"/>
    </row>
    <row r="217" s="7" customFormat="1" ht="12.75" customHeight="1">
      <c r="A217" s="21"/>
    </row>
    <row r="282" s="7" customFormat="1" ht="12.75" customHeight="1">
      <c r="A282" s="21"/>
    </row>
    <row r="315" s="7" customFormat="1" ht="12.75" customHeight="1">
      <c r="A315" s="21"/>
    </row>
    <row r="346" s="7" customFormat="1" ht="12.75" customHeight="1">
      <c r="A346" s="21"/>
    </row>
    <row r="355" s="7" customFormat="1" ht="12.75" customHeight="1">
      <c r="A355" s="21"/>
    </row>
    <row r="386" s="7" customFormat="1" ht="12.75" customHeight="1">
      <c r="A386" s="21"/>
    </row>
    <row r="390" ht="12.75" customHeight="1">
      <c r="A390" s="10"/>
    </row>
    <row r="407" s="7" customFormat="1" ht="12.75" customHeight="1">
      <c r="A407" s="21"/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&amp;CThe University of Alabama in Huntsville
Unit Academic Reports 
</oddHeader>
    <oddFooter>&amp;L&amp;8Office of Institutional Research
&amp;D (np)
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407"/>
  <sheetViews>
    <sheetView workbookViewId="0" topLeftCell="A1">
      <selection activeCell="A2" sqref="A2"/>
    </sheetView>
  </sheetViews>
  <sheetFormatPr defaultColWidth="9.140625" defaultRowHeight="12.75" customHeight="1"/>
  <cols>
    <col min="1" max="1" width="22.00390625" style="4" customWidth="1"/>
    <col min="2" max="4" width="14.7109375" style="2" customWidth="1"/>
    <col min="5" max="8" width="12.8515625" style="2" customWidth="1"/>
    <col min="9" max="16384" width="9.140625" style="2" customWidth="1"/>
  </cols>
  <sheetData>
    <row r="1" ht="12.75" customHeight="1">
      <c r="A1" s="22" t="s">
        <v>24</v>
      </c>
    </row>
    <row r="2" ht="12.75" customHeight="1">
      <c r="A2" s="22"/>
    </row>
    <row r="4" spans="1:8" s="4" customFormat="1" ht="12.75" customHeight="1">
      <c r="A4" s="3" t="s">
        <v>16</v>
      </c>
      <c r="B4" s="8" t="s">
        <v>1</v>
      </c>
      <c r="C4" s="8" t="s">
        <v>1</v>
      </c>
      <c r="D4" s="8" t="s">
        <v>2</v>
      </c>
      <c r="E4" s="8" t="s">
        <v>3</v>
      </c>
      <c r="F4" s="8" t="s">
        <v>3</v>
      </c>
      <c r="G4" s="9" t="s">
        <v>2</v>
      </c>
      <c r="H4" s="9" t="s">
        <v>4</v>
      </c>
    </row>
    <row r="5" spans="1:8" s="4" customFormat="1" ht="12.75" customHeight="1">
      <c r="A5" s="10"/>
      <c r="B5" s="11" t="s">
        <v>5</v>
      </c>
      <c r="C5" s="11" t="s">
        <v>6</v>
      </c>
      <c r="D5" s="11" t="s">
        <v>1</v>
      </c>
      <c r="E5" s="11" t="s">
        <v>7</v>
      </c>
      <c r="F5" s="11" t="s">
        <v>8</v>
      </c>
      <c r="G5" s="12" t="s">
        <v>3</v>
      </c>
      <c r="H5" s="12" t="s">
        <v>2</v>
      </c>
    </row>
    <row r="6" spans="2:8" ht="12.75" customHeight="1">
      <c r="B6" s="23"/>
      <c r="C6" s="23"/>
      <c r="D6" s="23"/>
      <c r="E6" s="30"/>
      <c r="F6" s="30"/>
      <c r="G6" s="23"/>
      <c r="H6" s="24"/>
    </row>
    <row r="7" spans="1:8" ht="12.75" customHeight="1">
      <c r="A7" s="3" t="s">
        <v>19</v>
      </c>
      <c r="B7" s="30">
        <v>64</v>
      </c>
      <c r="C7" s="30">
        <v>51</v>
      </c>
      <c r="D7" s="30">
        <f>C7+B7</f>
        <v>115</v>
      </c>
      <c r="E7" s="30">
        <v>0</v>
      </c>
      <c r="F7" s="30">
        <v>0</v>
      </c>
      <c r="G7" s="30">
        <f>F7+E7</f>
        <v>0</v>
      </c>
      <c r="H7" s="31">
        <f>G7+D7</f>
        <v>115</v>
      </c>
    </row>
    <row r="8" spans="1:8" ht="12.75" customHeight="1">
      <c r="A8" s="3" t="s">
        <v>20</v>
      </c>
      <c r="B8" s="30">
        <v>36</v>
      </c>
      <c r="C8" s="30">
        <v>30</v>
      </c>
      <c r="D8" s="30">
        <f>C8+B8</f>
        <v>66</v>
      </c>
      <c r="E8" s="30">
        <v>0</v>
      </c>
      <c r="F8" s="30">
        <v>0</v>
      </c>
      <c r="G8" s="30">
        <f>F8+E8</f>
        <v>0</v>
      </c>
      <c r="H8" s="31">
        <f>G8+D8</f>
        <v>66</v>
      </c>
    </row>
    <row r="9" spans="1:8" ht="12.75" customHeight="1">
      <c r="A9" s="3" t="s">
        <v>21</v>
      </c>
      <c r="B9" s="30">
        <v>104</v>
      </c>
      <c r="C9" s="30">
        <v>69</v>
      </c>
      <c r="D9" s="30">
        <f>C9+B9</f>
        <v>173</v>
      </c>
      <c r="E9" s="30">
        <v>0</v>
      </c>
      <c r="F9" s="30">
        <v>0</v>
      </c>
      <c r="G9" s="30">
        <f>F9+E9</f>
        <v>0</v>
      </c>
      <c r="H9" s="31">
        <f>G9+D9</f>
        <v>173</v>
      </c>
    </row>
    <row r="10" spans="1:8" ht="12.75" customHeight="1">
      <c r="A10" s="3" t="s">
        <v>25</v>
      </c>
      <c r="B10" s="30">
        <v>92</v>
      </c>
      <c r="C10" s="30">
        <v>81</v>
      </c>
      <c r="D10" s="30">
        <f>C10+B10</f>
        <v>173</v>
      </c>
      <c r="E10" s="30">
        <v>0</v>
      </c>
      <c r="F10" s="30">
        <v>0</v>
      </c>
      <c r="G10" s="30">
        <f>F10+E10</f>
        <v>0</v>
      </c>
      <c r="H10" s="31">
        <f>G10+D10</f>
        <v>173</v>
      </c>
    </row>
    <row r="11" spans="1:8" ht="12.75" customHeight="1">
      <c r="A11" s="3" t="s">
        <v>26</v>
      </c>
      <c r="B11" s="30">
        <v>82</v>
      </c>
      <c r="C11" s="30">
        <v>87</v>
      </c>
      <c r="D11" s="30">
        <f>C11+B11</f>
        <v>169</v>
      </c>
      <c r="E11" s="30">
        <v>0</v>
      </c>
      <c r="F11" s="30">
        <v>0</v>
      </c>
      <c r="G11" s="30">
        <f>F11+E11</f>
        <v>0</v>
      </c>
      <c r="H11" s="31">
        <f>G11+D11</f>
        <v>169</v>
      </c>
    </row>
    <row r="12" spans="1:8" ht="12.75" customHeight="1">
      <c r="A12" s="10"/>
      <c r="B12" s="25"/>
      <c r="C12" s="25"/>
      <c r="D12" s="25"/>
      <c r="E12" s="25"/>
      <c r="F12" s="25"/>
      <c r="G12" s="25"/>
      <c r="H12" s="26"/>
    </row>
    <row r="14" spans="1:8" s="4" customFormat="1" ht="12.75" customHeight="1">
      <c r="A14" s="3" t="s">
        <v>17</v>
      </c>
      <c r="B14" s="8" t="s">
        <v>1</v>
      </c>
      <c r="C14" s="8" t="s">
        <v>1</v>
      </c>
      <c r="D14" s="8" t="s">
        <v>2</v>
      </c>
      <c r="E14" s="8" t="s">
        <v>3</v>
      </c>
      <c r="F14" s="8" t="s">
        <v>9</v>
      </c>
      <c r="G14" s="8" t="s">
        <v>10</v>
      </c>
      <c r="H14" s="9" t="s">
        <v>4</v>
      </c>
    </row>
    <row r="15" spans="1:8" s="4" customFormat="1" ht="12.75" customHeight="1">
      <c r="A15" s="10"/>
      <c r="B15" s="11" t="s">
        <v>5</v>
      </c>
      <c r="C15" s="11" t="s">
        <v>6</v>
      </c>
      <c r="D15" s="11" t="s">
        <v>1</v>
      </c>
      <c r="E15" s="11" t="s">
        <v>7</v>
      </c>
      <c r="F15" s="11" t="s">
        <v>8</v>
      </c>
      <c r="G15" s="11" t="s">
        <v>3</v>
      </c>
      <c r="H15" s="12" t="s">
        <v>2</v>
      </c>
    </row>
    <row r="16" spans="2:8" ht="12.75" customHeight="1">
      <c r="B16" s="18"/>
      <c r="C16" s="18"/>
      <c r="D16" s="18"/>
      <c r="E16" s="18"/>
      <c r="F16" s="18"/>
      <c r="G16" s="18"/>
      <c r="H16" s="6"/>
    </row>
    <row r="17" spans="1:8" ht="12.75" customHeight="1">
      <c r="A17" s="3" t="s">
        <v>19</v>
      </c>
      <c r="B17" s="19">
        <f>SUM(B7*0.1)</f>
        <v>6.4</v>
      </c>
      <c r="C17" s="19">
        <f>SUM(C7*0.14)</f>
        <v>7.140000000000001</v>
      </c>
      <c r="D17" s="19">
        <f>B17+C17</f>
        <v>13.540000000000001</v>
      </c>
      <c r="E17" s="19">
        <v>0</v>
      </c>
      <c r="F17" s="19">
        <v>0</v>
      </c>
      <c r="G17" s="19">
        <v>0</v>
      </c>
      <c r="H17" s="20">
        <v>0</v>
      </c>
    </row>
    <row r="18" spans="1:8" ht="12.75" customHeight="1">
      <c r="A18" s="3" t="s">
        <v>20</v>
      </c>
      <c r="B18" s="19">
        <f>SUM(B8*0.1)</f>
        <v>3.6</v>
      </c>
      <c r="C18" s="19">
        <f>SUM(C8*0.14)</f>
        <v>4.2</v>
      </c>
      <c r="D18" s="19">
        <f>B18+C18</f>
        <v>7.800000000000001</v>
      </c>
      <c r="E18" s="19">
        <v>0</v>
      </c>
      <c r="F18" s="19">
        <v>0</v>
      </c>
      <c r="G18" s="19">
        <v>0</v>
      </c>
      <c r="H18" s="20">
        <v>0</v>
      </c>
    </row>
    <row r="19" spans="1:8" ht="12.75" customHeight="1">
      <c r="A19" s="3" t="s">
        <v>21</v>
      </c>
      <c r="B19" s="19">
        <f>SUM(B9*0.1)</f>
        <v>10.4</v>
      </c>
      <c r="C19" s="19">
        <f>SUM(C9*0.14)</f>
        <v>9.66</v>
      </c>
      <c r="D19" s="19">
        <f>B19+C19</f>
        <v>20.060000000000002</v>
      </c>
      <c r="E19" s="19">
        <v>0</v>
      </c>
      <c r="F19" s="19">
        <v>0</v>
      </c>
      <c r="G19" s="19">
        <v>0</v>
      </c>
      <c r="H19" s="20">
        <v>0</v>
      </c>
    </row>
    <row r="20" spans="1:8" ht="12.75" customHeight="1">
      <c r="A20" s="3" t="s">
        <v>25</v>
      </c>
      <c r="B20" s="19">
        <f>SUM(B10*0.1)</f>
        <v>9.200000000000001</v>
      </c>
      <c r="C20" s="19">
        <f>SUM(C10*0.14)</f>
        <v>11.340000000000002</v>
      </c>
      <c r="D20" s="19">
        <f>B20+C20</f>
        <v>20.540000000000003</v>
      </c>
      <c r="E20" s="19">
        <v>0</v>
      </c>
      <c r="F20" s="19">
        <v>0</v>
      </c>
      <c r="G20" s="19">
        <v>0</v>
      </c>
      <c r="H20" s="20">
        <v>0</v>
      </c>
    </row>
    <row r="21" spans="1:8" ht="12.75" customHeight="1">
      <c r="A21" s="3" t="s">
        <v>26</v>
      </c>
      <c r="B21" s="19">
        <f>SUM(B11*0.1)</f>
        <v>8.200000000000001</v>
      </c>
      <c r="C21" s="19">
        <f>SUM(C11*0.14)</f>
        <v>12.180000000000001</v>
      </c>
      <c r="D21" s="19">
        <f>B21+C21</f>
        <v>20.380000000000003</v>
      </c>
      <c r="E21" s="19">
        <v>0</v>
      </c>
      <c r="F21" s="19">
        <v>0</v>
      </c>
      <c r="G21" s="19">
        <v>0</v>
      </c>
      <c r="H21" s="20">
        <v>0</v>
      </c>
    </row>
    <row r="22" spans="1:8" ht="12.75" customHeight="1">
      <c r="A22" s="10"/>
      <c r="B22" s="16"/>
      <c r="C22" s="16"/>
      <c r="D22" s="16"/>
      <c r="E22" s="16"/>
      <c r="F22" s="16"/>
      <c r="G22" s="16"/>
      <c r="H22" s="17"/>
    </row>
    <row r="24" ht="12.75" customHeight="1">
      <c r="A24" s="32" t="s">
        <v>18</v>
      </c>
    </row>
    <row r="56" s="7" customFormat="1" ht="12.75" customHeight="1">
      <c r="A56" s="21"/>
    </row>
    <row r="65" s="7" customFormat="1" ht="12.75" customHeight="1">
      <c r="A65" s="21"/>
    </row>
    <row r="99" s="7" customFormat="1" ht="12.75" customHeight="1">
      <c r="A99" s="21"/>
    </row>
    <row r="108" s="7" customFormat="1" ht="12.75" customHeight="1">
      <c r="A108" s="21"/>
    </row>
    <row r="141" s="7" customFormat="1" ht="12.75" customHeight="1">
      <c r="A141" s="21"/>
    </row>
    <row r="207" s="7" customFormat="1" ht="12.75" customHeight="1">
      <c r="A207" s="21"/>
    </row>
    <row r="217" s="7" customFormat="1" ht="12.75" customHeight="1">
      <c r="A217" s="21"/>
    </row>
    <row r="282" s="7" customFormat="1" ht="12.75" customHeight="1">
      <c r="A282" s="21"/>
    </row>
    <row r="315" s="7" customFormat="1" ht="12.75" customHeight="1">
      <c r="A315" s="21"/>
    </row>
    <row r="346" s="7" customFormat="1" ht="12.75" customHeight="1">
      <c r="A346" s="21"/>
    </row>
    <row r="355" s="7" customFormat="1" ht="12.75" customHeight="1">
      <c r="A355" s="21"/>
    </row>
    <row r="386" s="7" customFormat="1" ht="12.75" customHeight="1">
      <c r="A386" s="21"/>
    </row>
    <row r="390" ht="12.75" customHeight="1">
      <c r="A390" s="10"/>
    </row>
    <row r="407" s="7" customFormat="1" ht="12.75" customHeight="1">
      <c r="A407" s="21"/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&amp;CThe University of Alabama in Huntsville
Unit Academic Reports 
</oddHeader>
    <oddFooter>&amp;L&amp;8Office of Institutional Research
&amp;D (np)
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Alabama in Huntsville MOLP Program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Freemon</dc:creator>
  <cp:keywords/>
  <dc:description/>
  <cp:lastModifiedBy>Nathan</cp:lastModifiedBy>
  <cp:lastPrinted>2011-05-12T16:46:54Z</cp:lastPrinted>
  <dcterms:created xsi:type="dcterms:W3CDTF">1997-10-09T21:47:09Z</dcterms:created>
  <dcterms:modified xsi:type="dcterms:W3CDTF">2011-05-16T15:10:14Z</dcterms:modified>
  <cp:category/>
  <cp:version/>
  <cp:contentType/>
  <cp:contentStatus/>
</cp:coreProperties>
</file>