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495" activeTab="0"/>
  </bookViews>
  <sheets>
    <sheet name="NUR" sheetId="1" r:id="rId1"/>
    <sheet name="NUR2" sheetId="2" r:id="rId2"/>
    <sheet name="FNCP" sheetId="3" r:id="rId3"/>
    <sheet name="NUED" sheetId="4" r:id="rId4"/>
  </sheets>
  <definedNames/>
  <calcPr fullCalcOnLoad="1"/>
</workbook>
</file>

<file path=xl/sharedStrings.xml><?xml version="1.0" encoding="utf-8"?>
<sst xmlns="http://schemas.openxmlformats.org/spreadsheetml/2006/main" count="377" uniqueCount="43">
  <si>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</si>
  <si>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</si>
  <si>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</si>
  <si>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</si>
  <si>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</si>
  <si>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</si>
  <si>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</si>
  <si>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</si>
  <si>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</si>
  <si>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</si>
  <si>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Undergraduate</t>
  </si>
  <si>
    <t>Headcount Enrollment</t>
  </si>
  <si>
    <t>Fall Term</t>
  </si>
  <si>
    <t>Graduate</t>
  </si>
  <si>
    <t>Fall</t>
  </si>
  <si>
    <t>Spring</t>
  </si>
  <si>
    <t>Summer</t>
  </si>
  <si>
    <t>Lower Division</t>
  </si>
  <si>
    <t>Upper Division</t>
  </si>
  <si>
    <t>Level I</t>
  </si>
  <si>
    <t>Level II</t>
  </si>
  <si>
    <t xml:space="preserve">Graduate </t>
  </si>
  <si>
    <t xml:space="preserve">Total </t>
  </si>
  <si>
    <t xml:space="preserve">Family Nurse Practitioner </t>
  </si>
  <si>
    <t xml:space="preserve">Post Master's </t>
  </si>
  <si>
    <t xml:space="preserve"> Post Master's</t>
  </si>
  <si>
    <t>College of Nursing</t>
  </si>
  <si>
    <t>Nursing Education</t>
  </si>
  <si>
    <t>Unknown</t>
  </si>
  <si>
    <t>2005-06</t>
  </si>
  <si>
    <t xml:space="preserve">* Credit hours are calculated for Summer, Fall, and Spring.  </t>
  </si>
  <si>
    <t>Weighted Credit Hours*</t>
  </si>
  <si>
    <t>Unweighted Credit Hours*</t>
  </si>
  <si>
    <t>2006-07</t>
  </si>
  <si>
    <t>2007-08</t>
  </si>
  <si>
    <t>2008-09</t>
  </si>
  <si>
    <t>Certificates</t>
  </si>
  <si>
    <t>2009-10</t>
  </si>
  <si>
    <t>*</t>
  </si>
  <si>
    <t>-</t>
  </si>
  <si>
    <t>Bachelors Degrees</t>
  </si>
  <si>
    <t>Masters Degrees</t>
  </si>
  <si>
    <t>Doctoral Degrees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</si>
</sst>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\ \ \ \ \ \ \ \ "/>
    <numFmt numFmtId="165" formatCode="#,##0\ \ \ \ \ \ \ \ \ \ \ \ "/>
    <numFmt numFmtId="166" formatCode="#,##0.00\ \ \ \ \ \ \ \ \ \ "/>
    <numFmt numFmtId="167" formatCode="#,##0\ \ \ \ \ \ \ \ "/>
    <numFmt numFmtId="168" formatCode="#,##0\ \ \ \ \ \ "/>
    <numFmt numFmtId="169" formatCode="#,##0\ \ \ \ "/>
    <numFmt numFmtId="170" formatCode="_(* #,##0_);_(* \(#,##0\);_(* &quot;--&quot;_);_(@_)"/>
    <numFmt numFmtId="171" formatCode="_(* #,##0_);_(* \(#,##0\);_(* &quot;--      &quot;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6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3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68" fontId="5" fillId="0" borderId="7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left"/>
    </xf>
    <xf numFmtId="164" fontId="5" fillId="0" borderId="1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40" fontId="5" fillId="0" borderId="7" xfId="0" applyNumberFormat="1" applyFont="1" applyBorder="1" applyAlignment="1">
      <alignment/>
    </xf>
    <xf numFmtId="40" fontId="5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169" fontId="5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2" xfId="0" applyFont="1" applyBorder="1" applyAlignment="1">
      <alignment horizontal="center"/>
    </xf>
    <xf numFmtId="168" fontId="5" fillId="0" borderId="9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40" fontId="5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49" t="s">
        <v>26</v>
      </c>
    </row>
    <row r="2" ht="12.75" customHeight="1">
      <c r="A2" s="49"/>
    </row>
    <row r="3" ht="12.75" customHeight="1">
      <c r="A3" s="1" t="s">
        <v>6</v>
      </c>
    </row>
    <row r="4" ht="10.5" customHeight="1">
      <c r="A4" s="1"/>
    </row>
    <row r="5" spans="1:18" ht="12.75" customHeight="1">
      <c r="A5"/>
      <c r="B5" s="26" t="s">
        <v>0</v>
      </c>
      <c r="C5" s="27"/>
      <c r="D5" s="26" t="s">
        <v>1</v>
      </c>
      <c r="E5" s="27"/>
      <c r="F5" s="26" t="s">
        <v>2</v>
      </c>
      <c r="G5" s="27"/>
      <c r="H5" s="26" t="s">
        <v>3</v>
      </c>
      <c r="I5" s="27"/>
      <c r="J5" s="26" t="s">
        <v>4</v>
      </c>
      <c r="K5" s="27"/>
      <c r="L5" s="26" t="s">
        <v>5</v>
      </c>
      <c r="M5" s="27"/>
      <c r="N5" s="55" t="s">
        <v>28</v>
      </c>
      <c r="O5" s="55"/>
      <c r="P5" s="26" t="s">
        <v>6</v>
      </c>
      <c r="Q5" s="27"/>
      <c r="R5" s="22" t="s">
        <v>7</v>
      </c>
    </row>
    <row r="6" spans="1:18" ht="12.75" customHeight="1">
      <c r="A6" s="5" t="s">
        <v>40</v>
      </c>
      <c r="B6" s="23" t="s">
        <v>8</v>
      </c>
      <c r="C6" s="24" t="s">
        <v>9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3" t="s">
        <v>8</v>
      </c>
      <c r="M6" s="24" t="s">
        <v>9</v>
      </c>
      <c r="N6" s="23" t="s">
        <v>8</v>
      </c>
      <c r="O6" s="24" t="s">
        <v>9</v>
      </c>
      <c r="P6" s="23" t="s">
        <v>8</v>
      </c>
      <c r="Q6" s="24" t="s">
        <v>9</v>
      </c>
      <c r="R6" s="25" t="s">
        <v>6</v>
      </c>
    </row>
    <row r="7" spans="1:18" ht="12.75" customHeight="1">
      <c r="A7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57"/>
      <c r="O7" s="57"/>
      <c r="P7" s="3"/>
      <c r="Q7" s="4"/>
      <c r="R7" s="6"/>
    </row>
    <row r="8" spans="1:18" ht="12.75" customHeight="1">
      <c r="A8" s="13" t="s">
        <v>29</v>
      </c>
      <c r="B8" s="32">
        <v>9</v>
      </c>
      <c r="C8" s="33">
        <v>90</v>
      </c>
      <c r="D8" s="32">
        <v>1</v>
      </c>
      <c r="E8" s="33">
        <v>14</v>
      </c>
      <c r="F8" s="32">
        <v>1</v>
      </c>
      <c r="G8" s="33">
        <v>1</v>
      </c>
      <c r="H8" s="32">
        <v>0</v>
      </c>
      <c r="I8" s="33">
        <v>0</v>
      </c>
      <c r="J8" s="32">
        <v>0</v>
      </c>
      <c r="K8" s="33">
        <v>2</v>
      </c>
      <c r="L8" s="32">
        <v>1</v>
      </c>
      <c r="M8" s="33">
        <v>0</v>
      </c>
      <c r="N8" s="37">
        <v>0</v>
      </c>
      <c r="O8" s="37">
        <v>1</v>
      </c>
      <c r="P8" s="32">
        <f aca="true" t="shared" si="0" ref="P8:Q12">L8+J8+H8+F8+D8+B8+N8</f>
        <v>12</v>
      </c>
      <c r="Q8" s="33">
        <f t="shared" si="0"/>
        <v>108</v>
      </c>
      <c r="R8" s="34">
        <f>Q8+P8</f>
        <v>120</v>
      </c>
    </row>
    <row r="9" spans="1:18" ht="12.75" customHeight="1">
      <c r="A9" s="13" t="s">
        <v>33</v>
      </c>
      <c r="B9" s="32">
        <v>16</v>
      </c>
      <c r="C9" s="33">
        <v>86</v>
      </c>
      <c r="D9" s="32">
        <v>0</v>
      </c>
      <c r="E9" s="33">
        <v>24</v>
      </c>
      <c r="F9" s="32">
        <v>1</v>
      </c>
      <c r="G9" s="33">
        <v>0</v>
      </c>
      <c r="H9" s="32">
        <v>0</v>
      </c>
      <c r="I9" s="33">
        <v>1</v>
      </c>
      <c r="J9" s="32">
        <v>0</v>
      </c>
      <c r="K9" s="33">
        <v>0</v>
      </c>
      <c r="L9" s="32">
        <v>0</v>
      </c>
      <c r="M9" s="33">
        <v>1</v>
      </c>
      <c r="N9" s="37">
        <v>0</v>
      </c>
      <c r="O9" s="37">
        <v>0</v>
      </c>
      <c r="P9" s="32">
        <f t="shared" si="0"/>
        <v>17</v>
      </c>
      <c r="Q9" s="33">
        <f t="shared" si="0"/>
        <v>112</v>
      </c>
      <c r="R9" s="34">
        <f>Q9+P9</f>
        <v>129</v>
      </c>
    </row>
    <row r="10" spans="1:18" ht="12.75" customHeight="1">
      <c r="A10" s="13" t="s">
        <v>34</v>
      </c>
      <c r="B10" s="32">
        <v>12</v>
      </c>
      <c r="C10" s="33">
        <v>88</v>
      </c>
      <c r="D10" s="32">
        <v>2</v>
      </c>
      <c r="E10" s="33">
        <v>28</v>
      </c>
      <c r="F10" s="32">
        <v>0</v>
      </c>
      <c r="G10" s="33">
        <v>3</v>
      </c>
      <c r="H10" s="32">
        <v>0</v>
      </c>
      <c r="I10" s="33">
        <v>4</v>
      </c>
      <c r="J10" s="32">
        <v>0</v>
      </c>
      <c r="K10" s="33">
        <v>2</v>
      </c>
      <c r="L10" s="32">
        <v>1</v>
      </c>
      <c r="M10" s="33">
        <v>3</v>
      </c>
      <c r="N10" s="37">
        <v>0</v>
      </c>
      <c r="O10" s="37">
        <v>0</v>
      </c>
      <c r="P10" s="32">
        <f t="shared" si="0"/>
        <v>15</v>
      </c>
      <c r="Q10" s="33">
        <f t="shared" si="0"/>
        <v>128</v>
      </c>
      <c r="R10" s="34">
        <f>Q10+P10</f>
        <v>143</v>
      </c>
    </row>
    <row r="11" spans="1:18" ht="12.75" customHeight="1">
      <c r="A11" s="13" t="s">
        <v>35</v>
      </c>
      <c r="B11" s="32">
        <v>18</v>
      </c>
      <c r="C11" s="33">
        <v>109</v>
      </c>
      <c r="D11" s="32">
        <v>1</v>
      </c>
      <c r="E11" s="33">
        <v>22</v>
      </c>
      <c r="F11" s="32">
        <v>0</v>
      </c>
      <c r="G11" s="33">
        <v>2</v>
      </c>
      <c r="H11" s="32">
        <v>0</v>
      </c>
      <c r="I11" s="33">
        <v>6</v>
      </c>
      <c r="J11" s="32">
        <v>1</v>
      </c>
      <c r="K11" s="33">
        <v>2</v>
      </c>
      <c r="L11" s="32">
        <v>0</v>
      </c>
      <c r="M11" s="33">
        <v>4</v>
      </c>
      <c r="N11" s="37">
        <v>1</v>
      </c>
      <c r="O11" s="37">
        <v>1</v>
      </c>
      <c r="P11" s="32">
        <f t="shared" si="0"/>
        <v>21</v>
      </c>
      <c r="Q11" s="33">
        <f t="shared" si="0"/>
        <v>146</v>
      </c>
      <c r="R11" s="34">
        <f>Q11+P11</f>
        <v>167</v>
      </c>
    </row>
    <row r="12" spans="1:18" ht="12.75" customHeight="1">
      <c r="A12" s="13" t="s">
        <v>37</v>
      </c>
      <c r="B12" s="32">
        <v>13</v>
      </c>
      <c r="C12" s="33">
        <v>91</v>
      </c>
      <c r="D12" s="32">
        <v>3</v>
      </c>
      <c r="E12" s="33">
        <v>18</v>
      </c>
      <c r="F12" s="32">
        <v>0</v>
      </c>
      <c r="G12" s="33">
        <v>3</v>
      </c>
      <c r="H12" s="32">
        <v>2</v>
      </c>
      <c r="I12" s="33">
        <v>1</v>
      </c>
      <c r="J12" s="32">
        <v>1</v>
      </c>
      <c r="K12" s="33">
        <v>1</v>
      </c>
      <c r="L12" s="32">
        <v>1</v>
      </c>
      <c r="M12" s="33">
        <v>0</v>
      </c>
      <c r="N12" s="37">
        <v>1</v>
      </c>
      <c r="O12" s="37">
        <v>2</v>
      </c>
      <c r="P12" s="32">
        <f t="shared" si="0"/>
        <v>21</v>
      </c>
      <c r="Q12" s="33">
        <f t="shared" si="0"/>
        <v>116</v>
      </c>
      <c r="R12" s="34">
        <f>Q12+P12</f>
        <v>137</v>
      </c>
    </row>
    <row r="13" spans="2:18" ht="10.5" customHeight="1">
      <c r="B13" s="7"/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20"/>
      <c r="O13" s="20"/>
      <c r="P13" s="7"/>
      <c r="Q13" s="8"/>
      <c r="R13" s="9"/>
    </row>
    <row r="14" ht="10.5" customHeight="1">
      <c r="A14" s="5"/>
    </row>
    <row r="15" spans="1:18" ht="12.75" customHeight="1">
      <c r="A15"/>
      <c r="B15" s="26" t="s">
        <v>0</v>
      </c>
      <c r="C15" s="27"/>
      <c r="D15" s="26" t="s">
        <v>1</v>
      </c>
      <c r="E15" s="27"/>
      <c r="F15" s="26" t="s">
        <v>2</v>
      </c>
      <c r="G15" s="27"/>
      <c r="H15" s="26" t="s">
        <v>3</v>
      </c>
      <c r="I15" s="27"/>
      <c r="J15" s="26" t="s">
        <v>4</v>
      </c>
      <c r="K15" s="27"/>
      <c r="L15" s="26" t="s">
        <v>5</v>
      </c>
      <c r="M15" s="27"/>
      <c r="N15" s="55" t="s">
        <v>28</v>
      </c>
      <c r="O15" s="55"/>
      <c r="P15" s="26" t="s">
        <v>6</v>
      </c>
      <c r="Q15" s="27"/>
      <c r="R15" s="22" t="s">
        <v>7</v>
      </c>
    </row>
    <row r="16" spans="1:18" ht="12.75" customHeight="1">
      <c r="A16" s="5" t="s">
        <v>41</v>
      </c>
      <c r="B16" s="23" t="s">
        <v>8</v>
      </c>
      <c r="C16" s="24" t="s">
        <v>9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3" t="s">
        <v>8</v>
      </c>
      <c r="M16" s="24" t="s">
        <v>9</v>
      </c>
      <c r="N16" s="23" t="s">
        <v>8</v>
      </c>
      <c r="O16" s="24" t="s">
        <v>9</v>
      </c>
      <c r="P16" s="23" t="s">
        <v>8</v>
      </c>
      <c r="Q16" s="24" t="s">
        <v>9</v>
      </c>
      <c r="R16" s="25" t="s">
        <v>6</v>
      </c>
    </row>
    <row r="17" spans="1:18" ht="12.75" customHeight="1">
      <c r="A17"/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57"/>
      <c r="O17" s="57"/>
      <c r="P17" s="3"/>
      <c r="Q17" s="4"/>
      <c r="R17" s="6"/>
    </row>
    <row r="18" spans="1:18" ht="13.5" customHeight="1">
      <c r="A18" s="13" t="s">
        <v>29</v>
      </c>
      <c r="B18" s="32">
        <v>10</v>
      </c>
      <c r="C18" s="33">
        <v>30</v>
      </c>
      <c r="D18" s="32">
        <v>0</v>
      </c>
      <c r="E18" s="33">
        <v>2</v>
      </c>
      <c r="F18" s="32">
        <v>0</v>
      </c>
      <c r="G18" s="33">
        <v>1</v>
      </c>
      <c r="H18" s="32">
        <v>1</v>
      </c>
      <c r="I18" s="33">
        <v>0</v>
      </c>
      <c r="J18" s="32">
        <v>0</v>
      </c>
      <c r="K18" s="33">
        <v>0</v>
      </c>
      <c r="L18" s="32">
        <v>0</v>
      </c>
      <c r="M18" s="33">
        <v>0</v>
      </c>
      <c r="N18" s="37">
        <v>0</v>
      </c>
      <c r="O18" s="37">
        <v>0</v>
      </c>
      <c r="P18" s="32">
        <f aca="true" t="shared" si="1" ref="P18:Q22">L18+J18+H18+F18+D18+B18+N18</f>
        <v>11</v>
      </c>
      <c r="Q18" s="33">
        <f t="shared" si="1"/>
        <v>33</v>
      </c>
      <c r="R18" s="34">
        <f>Q18+P18</f>
        <v>44</v>
      </c>
    </row>
    <row r="19" spans="1:18" ht="13.5" customHeight="1">
      <c r="A19" s="13" t="s">
        <v>33</v>
      </c>
      <c r="B19" s="32">
        <v>3</v>
      </c>
      <c r="C19" s="33">
        <v>33</v>
      </c>
      <c r="D19" s="32">
        <v>1</v>
      </c>
      <c r="E19" s="33">
        <v>2</v>
      </c>
      <c r="F19" s="32">
        <v>0</v>
      </c>
      <c r="G19" s="33">
        <v>1</v>
      </c>
      <c r="H19" s="32">
        <v>0</v>
      </c>
      <c r="I19" s="33">
        <v>0</v>
      </c>
      <c r="J19" s="32">
        <v>0</v>
      </c>
      <c r="K19" s="33">
        <v>2</v>
      </c>
      <c r="L19" s="32">
        <v>0</v>
      </c>
      <c r="M19" s="33">
        <v>0</v>
      </c>
      <c r="N19" s="37">
        <v>0</v>
      </c>
      <c r="O19" s="37">
        <v>0</v>
      </c>
      <c r="P19" s="32">
        <f t="shared" si="1"/>
        <v>4</v>
      </c>
      <c r="Q19" s="33">
        <f t="shared" si="1"/>
        <v>38</v>
      </c>
      <c r="R19" s="34">
        <f>Q19+P19</f>
        <v>42</v>
      </c>
    </row>
    <row r="20" spans="1:18" ht="13.5" customHeight="1">
      <c r="A20" s="13" t="s">
        <v>34</v>
      </c>
      <c r="B20" s="32">
        <v>2</v>
      </c>
      <c r="C20" s="33">
        <v>46</v>
      </c>
      <c r="D20" s="32">
        <v>0</v>
      </c>
      <c r="E20" s="33">
        <v>3</v>
      </c>
      <c r="F20" s="32">
        <v>1</v>
      </c>
      <c r="G20" s="33">
        <v>2</v>
      </c>
      <c r="H20" s="32">
        <v>0</v>
      </c>
      <c r="I20" s="33">
        <v>0</v>
      </c>
      <c r="J20" s="32">
        <v>0</v>
      </c>
      <c r="K20" s="33">
        <v>2</v>
      </c>
      <c r="L20" s="32">
        <v>0</v>
      </c>
      <c r="M20" s="33">
        <v>0</v>
      </c>
      <c r="N20" s="37">
        <v>0</v>
      </c>
      <c r="O20" s="37">
        <v>0</v>
      </c>
      <c r="P20" s="32">
        <f t="shared" si="1"/>
        <v>3</v>
      </c>
      <c r="Q20" s="33">
        <f t="shared" si="1"/>
        <v>53</v>
      </c>
      <c r="R20" s="34">
        <f>Q20+P20</f>
        <v>56</v>
      </c>
    </row>
    <row r="21" spans="1:18" ht="13.5" customHeight="1">
      <c r="A21" s="13" t="s">
        <v>35</v>
      </c>
      <c r="B21" s="32">
        <v>4</v>
      </c>
      <c r="C21" s="33">
        <v>41</v>
      </c>
      <c r="D21" s="32">
        <v>1</v>
      </c>
      <c r="E21" s="33">
        <v>4</v>
      </c>
      <c r="F21" s="32">
        <v>0</v>
      </c>
      <c r="G21" s="33">
        <v>1</v>
      </c>
      <c r="H21" s="32">
        <v>0</v>
      </c>
      <c r="I21" s="33">
        <v>0</v>
      </c>
      <c r="J21" s="32">
        <v>0</v>
      </c>
      <c r="K21" s="33">
        <v>1</v>
      </c>
      <c r="L21" s="32">
        <v>0</v>
      </c>
      <c r="M21" s="33">
        <v>0</v>
      </c>
      <c r="N21" s="37">
        <v>0</v>
      </c>
      <c r="O21" s="37">
        <v>0</v>
      </c>
      <c r="P21" s="32">
        <f t="shared" si="1"/>
        <v>5</v>
      </c>
      <c r="Q21" s="33">
        <f t="shared" si="1"/>
        <v>47</v>
      </c>
      <c r="R21" s="34">
        <f>Q21+P21</f>
        <v>52</v>
      </c>
    </row>
    <row r="22" spans="1:18" ht="13.5" customHeight="1">
      <c r="A22" s="13" t="s">
        <v>37</v>
      </c>
      <c r="B22" s="32">
        <v>3</v>
      </c>
      <c r="C22" s="33">
        <v>38</v>
      </c>
      <c r="D22" s="32">
        <v>0</v>
      </c>
      <c r="E22" s="33">
        <v>4</v>
      </c>
      <c r="F22" s="32">
        <v>0</v>
      </c>
      <c r="G22" s="33">
        <v>0</v>
      </c>
      <c r="H22" s="32">
        <v>0</v>
      </c>
      <c r="I22" s="33">
        <v>1</v>
      </c>
      <c r="J22" s="32">
        <v>0</v>
      </c>
      <c r="K22" s="33">
        <v>3</v>
      </c>
      <c r="L22" s="32">
        <v>2</v>
      </c>
      <c r="M22" s="33">
        <v>0</v>
      </c>
      <c r="N22" s="37">
        <v>0</v>
      </c>
      <c r="O22" s="37">
        <v>0</v>
      </c>
      <c r="P22" s="32">
        <f t="shared" si="1"/>
        <v>5</v>
      </c>
      <c r="Q22" s="33">
        <f t="shared" si="1"/>
        <v>46</v>
      </c>
      <c r="R22" s="34">
        <f>Q22+P22</f>
        <v>51</v>
      </c>
    </row>
    <row r="23" spans="2:18" ht="10.5" customHeight="1">
      <c r="B23" s="7"/>
      <c r="C23" s="8"/>
      <c r="D23" s="7"/>
      <c r="E23" s="8"/>
      <c r="F23" s="7"/>
      <c r="G23" s="8"/>
      <c r="H23" s="7"/>
      <c r="I23" s="8"/>
      <c r="J23" s="7"/>
      <c r="K23" s="8"/>
      <c r="L23" s="7"/>
      <c r="M23" s="8"/>
      <c r="N23" s="20"/>
      <c r="O23" s="20"/>
      <c r="P23" s="7"/>
      <c r="Q23" s="8"/>
      <c r="R23" s="9"/>
    </row>
    <row r="24" ht="10.5" customHeight="1">
      <c r="A24"/>
    </row>
    <row r="25" spans="1:18" ht="12.75">
      <c r="A25"/>
      <c r="B25" s="26" t="s">
        <v>0</v>
      </c>
      <c r="C25" s="27"/>
      <c r="D25" s="26" t="s">
        <v>1</v>
      </c>
      <c r="E25" s="27"/>
      <c r="F25" s="26" t="s">
        <v>2</v>
      </c>
      <c r="G25" s="27"/>
      <c r="H25" s="26" t="s">
        <v>3</v>
      </c>
      <c r="I25" s="27"/>
      <c r="J25" s="26" t="s">
        <v>4</v>
      </c>
      <c r="K25" s="27"/>
      <c r="L25" s="26" t="s">
        <v>5</v>
      </c>
      <c r="M25" s="27"/>
      <c r="N25" s="26" t="s">
        <v>28</v>
      </c>
      <c r="O25" s="27"/>
      <c r="P25" s="26" t="s">
        <v>6</v>
      </c>
      <c r="Q25" s="27"/>
      <c r="R25" s="61" t="s">
        <v>7</v>
      </c>
    </row>
    <row r="26" spans="1:18" ht="10.5">
      <c r="A26" s="5" t="s">
        <v>42</v>
      </c>
      <c r="B26" s="23" t="s">
        <v>8</v>
      </c>
      <c r="C26" s="24" t="s">
        <v>9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3" t="s">
        <v>8</v>
      </c>
      <c r="M26" s="24" t="s">
        <v>9</v>
      </c>
      <c r="N26" s="23" t="s">
        <v>8</v>
      </c>
      <c r="O26" s="24" t="s">
        <v>9</v>
      </c>
      <c r="P26" s="23" t="s">
        <v>8</v>
      </c>
      <c r="Q26" s="24" t="s">
        <v>9</v>
      </c>
      <c r="R26" s="24" t="s">
        <v>6</v>
      </c>
    </row>
    <row r="27" spans="1:18" ht="12.75">
      <c r="A27"/>
      <c r="B27" s="59"/>
      <c r="C27" s="60"/>
      <c r="D27" s="59"/>
      <c r="E27" s="60"/>
      <c r="F27" s="59"/>
      <c r="G27" s="60"/>
      <c r="H27" s="59"/>
      <c r="I27" s="60"/>
      <c r="J27" s="59"/>
      <c r="K27" s="60"/>
      <c r="L27" s="59"/>
      <c r="M27" s="60"/>
      <c r="N27" s="59"/>
      <c r="O27" s="60"/>
      <c r="P27" s="59"/>
      <c r="Q27" s="60"/>
      <c r="R27" s="60"/>
    </row>
    <row r="28" spans="1:18" ht="13.5" customHeight="1">
      <c r="A28" s="13" t="s">
        <v>29</v>
      </c>
      <c r="B28" s="10" t="s">
        <v>38</v>
      </c>
      <c r="C28" s="11" t="s">
        <v>38</v>
      </c>
      <c r="D28" s="10" t="s">
        <v>38</v>
      </c>
      <c r="E28" s="11" t="s">
        <v>38</v>
      </c>
      <c r="F28" s="10" t="s">
        <v>38</v>
      </c>
      <c r="G28" s="11" t="s">
        <v>38</v>
      </c>
      <c r="H28" s="10" t="s">
        <v>38</v>
      </c>
      <c r="I28" s="11" t="s">
        <v>38</v>
      </c>
      <c r="J28" s="10" t="s">
        <v>38</v>
      </c>
      <c r="K28" s="11" t="s">
        <v>38</v>
      </c>
      <c r="L28" s="10" t="s">
        <v>38</v>
      </c>
      <c r="M28" s="11" t="s">
        <v>38</v>
      </c>
      <c r="N28" s="10" t="s">
        <v>38</v>
      </c>
      <c r="O28" s="11" t="s">
        <v>38</v>
      </c>
      <c r="P28" s="10" t="s">
        <v>38</v>
      </c>
      <c r="Q28" s="11" t="s">
        <v>38</v>
      </c>
      <c r="R28" s="62" t="s">
        <v>38</v>
      </c>
    </row>
    <row r="29" spans="1:18" ht="13.5" customHeight="1">
      <c r="A29" s="13" t="s">
        <v>33</v>
      </c>
      <c r="B29" s="10" t="s">
        <v>38</v>
      </c>
      <c r="C29" s="11" t="s">
        <v>38</v>
      </c>
      <c r="D29" s="10" t="s">
        <v>38</v>
      </c>
      <c r="E29" s="11" t="s">
        <v>38</v>
      </c>
      <c r="F29" s="10" t="s">
        <v>38</v>
      </c>
      <c r="G29" s="11" t="s">
        <v>38</v>
      </c>
      <c r="H29" s="10" t="s">
        <v>38</v>
      </c>
      <c r="I29" s="11" t="s">
        <v>38</v>
      </c>
      <c r="J29" s="10" t="s">
        <v>38</v>
      </c>
      <c r="K29" s="11" t="s">
        <v>38</v>
      </c>
      <c r="L29" s="10" t="s">
        <v>38</v>
      </c>
      <c r="M29" s="11" t="s">
        <v>38</v>
      </c>
      <c r="N29" s="10" t="s">
        <v>38</v>
      </c>
      <c r="O29" s="11" t="s">
        <v>38</v>
      </c>
      <c r="P29" s="10" t="s">
        <v>38</v>
      </c>
      <c r="Q29" s="11" t="s">
        <v>38</v>
      </c>
      <c r="R29" s="62" t="s">
        <v>38</v>
      </c>
    </row>
    <row r="30" spans="1:18" ht="13.5" customHeight="1">
      <c r="A30" s="13" t="s">
        <v>34</v>
      </c>
      <c r="B30" s="10" t="s">
        <v>38</v>
      </c>
      <c r="C30" s="11" t="s">
        <v>38</v>
      </c>
      <c r="D30" s="10" t="s">
        <v>38</v>
      </c>
      <c r="E30" s="11" t="s">
        <v>38</v>
      </c>
      <c r="F30" s="10" t="s">
        <v>38</v>
      </c>
      <c r="G30" s="11" t="s">
        <v>38</v>
      </c>
      <c r="H30" s="10" t="s">
        <v>38</v>
      </c>
      <c r="I30" s="11" t="s">
        <v>38</v>
      </c>
      <c r="J30" s="10" t="s">
        <v>38</v>
      </c>
      <c r="K30" s="11" t="s">
        <v>38</v>
      </c>
      <c r="L30" s="10" t="s">
        <v>38</v>
      </c>
      <c r="M30" s="11" t="s">
        <v>38</v>
      </c>
      <c r="N30" s="10" t="s">
        <v>38</v>
      </c>
      <c r="O30" s="11" t="s">
        <v>38</v>
      </c>
      <c r="P30" s="10" t="s">
        <v>38</v>
      </c>
      <c r="Q30" s="11" t="s">
        <v>38</v>
      </c>
      <c r="R30" s="62" t="s">
        <v>38</v>
      </c>
    </row>
    <row r="31" spans="1:18" ht="13.5" customHeight="1">
      <c r="A31" s="13" t="s">
        <v>35</v>
      </c>
      <c r="B31" s="10" t="s">
        <v>39</v>
      </c>
      <c r="C31" s="11" t="s">
        <v>38</v>
      </c>
      <c r="D31" s="10" t="s">
        <v>38</v>
      </c>
      <c r="E31" s="11" t="s">
        <v>38</v>
      </c>
      <c r="F31" s="10" t="s">
        <v>38</v>
      </c>
      <c r="G31" s="11" t="s">
        <v>38</v>
      </c>
      <c r="H31" s="10" t="s">
        <v>38</v>
      </c>
      <c r="I31" s="11" t="s">
        <v>38</v>
      </c>
      <c r="J31" s="10" t="s">
        <v>38</v>
      </c>
      <c r="K31" s="11" t="s">
        <v>38</v>
      </c>
      <c r="L31" s="10" t="s">
        <v>38</v>
      </c>
      <c r="M31" s="11" t="s">
        <v>38</v>
      </c>
      <c r="N31" s="10" t="s">
        <v>38</v>
      </c>
      <c r="O31" s="11" t="s">
        <v>38</v>
      </c>
      <c r="P31" s="10" t="s">
        <v>38</v>
      </c>
      <c r="Q31" s="11" t="s">
        <v>38</v>
      </c>
      <c r="R31" s="62" t="s">
        <v>38</v>
      </c>
    </row>
    <row r="32" spans="1:18" ht="13.5" customHeight="1">
      <c r="A32" s="13" t="s">
        <v>37</v>
      </c>
      <c r="B32" s="10">
        <v>0</v>
      </c>
      <c r="C32" s="11">
        <v>7</v>
      </c>
      <c r="D32" s="10">
        <v>0</v>
      </c>
      <c r="E32" s="11">
        <v>2</v>
      </c>
      <c r="F32" s="10">
        <v>0</v>
      </c>
      <c r="G32" s="11">
        <v>0</v>
      </c>
      <c r="H32" s="10">
        <v>0</v>
      </c>
      <c r="I32" s="11">
        <v>0</v>
      </c>
      <c r="J32" s="10">
        <v>0</v>
      </c>
      <c r="K32" s="11">
        <v>1</v>
      </c>
      <c r="L32" s="10">
        <v>0</v>
      </c>
      <c r="M32" s="11">
        <v>0</v>
      </c>
      <c r="N32" s="10">
        <v>0</v>
      </c>
      <c r="O32" s="11">
        <v>0</v>
      </c>
      <c r="P32" s="64">
        <f>L32+J32+H32+F32+D32+B32+N32</f>
        <v>0</v>
      </c>
      <c r="Q32" s="63">
        <f>M32+K32+I32+G32+E32+C32+O32</f>
        <v>10</v>
      </c>
      <c r="R32" s="65">
        <f>Q32+P32</f>
        <v>10</v>
      </c>
    </row>
    <row r="33" spans="1:18" ht="12.75">
      <c r="A33"/>
      <c r="B33" s="7"/>
      <c r="C33" s="8"/>
      <c r="D33" s="7"/>
      <c r="E33" s="8"/>
      <c r="F33" s="7"/>
      <c r="G33" s="8"/>
      <c r="H33" s="7"/>
      <c r="I33" s="8"/>
      <c r="J33" s="7"/>
      <c r="K33" s="8"/>
      <c r="L33" s="7"/>
      <c r="M33" s="8"/>
      <c r="N33" s="7"/>
      <c r="O33" s="8"/>
      <c r="P33" s="7"/>
      <c r="Q33" s="8"/>
      <c r="R33" s="8"/>
    </row>
    <row r="34" ht="10.5" customHeight="1">
      <c r="A34"/>
    </row>
    <row r="35" ht="12.75" customHeight="1">
      <c r="A35" s="5" t="s">
        <v>10</v>
      </c>
    </row>
    <row r="36" spans="1:18" ht="12.75" customHeight="1">
      <c r="A36" s="5" t="s">
        <v>11</v>
      </c>
      <c r="B36" s="26" t="s">
        <v>0</v>
      </c>
      <c r="C36" s="27"/>
      <c r="D36" s="26" t="s">
        <v>1</v>
      </c>
      <c r="E36" s="27"/>
      <c r="F36" s="26" t="s">
        <v>2</v>
      </c>
      <c r="G36" s="27"/>
      <c r="H36" s="26" t="s">
        <v>3</v>
      </c>
      <c r="I36" s="27"/>
      <c r="J36" s="26" t="s">
        <v>4</v>
      </c>
      <c r="K36" s="27"/>
      <c r="L36" s="26" t="s">
        <v>5</v>
      </c>
      <c r="M36" s="27"/>
      <c r="N36" s="55" t="s">
        <v>28</v>
      </c>
      <c r="O36" s="55"/>
      <c r="P36" s="26" t="s">
        <v>6</v>
      </c>
      <c r="Q36" s="27"/>
      <c r="R36" s="22" t="s">
        <v>7</v>
      </c>
    </row>
    <row r="37" spans="1:18" ht="12.75" customHeight="1">
      <c r="A37" s="5" t="s">
        <v>12</v>
      </c>
      <c r="B37" s="23" t="s">
        <v>8</v>
      </c>
      <c r="C37" s="24" t="s">
        <v>9</v>
      </c>
      <c r="D37" s="23" t="s">
        <v>8</v>
      </c>
      <c r="E37" s="24" t="s">
        <v>9</v>
      </c>
      <c r="F37" s="23" t="s">
        <v>8</v>
      </c>
      <c r="G37" s="24" t="s">
        <v>9</v>
      </c>
      <c r="H37" s="23" t="s">
        <v>8</v>
      </c>
      <c r="I37" s="24" t="s">
        <v>9</v>
      </c>
      <c r="J37" s="23" t="s">
        <v>8</v>
      </c>
      <c r="K37" s="24" t="s">
        <v>9</v>
      </c>
      <c r="L37" s="23" t="s">
        <v>8</v>
      </c>
      <c r="M37" s="24" t="s">
        <v>9</v>
      </c>
      <c r="N37" s="56" t="s">
        <v>8</v>
      </c>
      <c r="O37" s="24" t="s">
        <v>9</v>
      </c>
      <c r="P37" s="23" t="s">
        <v>8</v>
      </c>
      <c r="Q37" s="24" t="s">
        <v>9</v>
      </c>
      <c r="R37" s="25" t="s">
        <v>6</v>
      </c>
    </row>
    <row r="38" spans="1:18" ht="10.5" customHeight="1">
      <c r="A38" s="5"/>
      <c r="B38" s="10"/>
      <c r="C38" s="11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57"/>
      <c r="O38" s="57"/>
      <c r="P38" s="3"/>
      <c r="Q38" s="4"/>
      <c r="R38" s="12"/>
    </row>
    <row r="39" spans="1:18" s="14" customFormat="1" ht="12.75" customHeight="1">
      <c r="A39" s="13" t="s">
        <v>29</v>
      </c>
      <c r="B39" s="32">
        <v>62</v>
      </c>
      <c r="C39" s="37">
        <v>391</v>
      </c>
      <c r="D39" s="32">
        <v>12</v>
      </c>
      <c r="E39" s="37">
        <v>153</v>
      </c>
      <c r="F39" s="32">
        <v>2</v>
      </c>
      <c r="G39" s="37">
        <v>10</v>
      </c>
      <c r="H39" s="32">
        <v>5</v>
      </c>
      <c r="I39" s="37">
        <v>20</v>
      </c>
      <c r="J39" s="32">
        <v>2</v>
      </c>
      <c r="K39" s="37">
        <v>4</v>
      </c>
      <c r="L39" s="32">
        <v>2</v>
      </c>
      <c r="M39" s="33">
        <v>8</v>
      </c>
      <c r="N39" s="37">
        <v>1</v>
      </c>
      <c r="O39" s="37">
        <v>2</v>
      </c>
      <c r="P39" s="32">
        <f aca="true" t="shared" si="2" ref="P39:Q43">L39+J39+H39+F39+D39+B39+N39</f>
        <v>86</v>
      </c>
      <c r="Q39" s="33">
        <f t="shared" si="2"/>
        <v>588</v>
      </c>
      <c r="R39" s="34">
        <f>Q39+P39</f>
        <v>674</v>
      </c>
    </row>
    <row r="40" spans="1:18" s="14" customFormat="1" ht="12.75" customHeight="1">
      <c r="A40" s="13" t="s">
        <v>33</v>
      </c>
      <c r="B40" s="32">
        <v>62</v>
      </c>
      <c r="C40" s="37">
        <v>372</v>
      </c>
      <c r="D40" s="32">
        <v>13</v>
      </c>
      <c r="E40" s="37">
        <v>160</v>
      </c>
      <c r="F40" s="32">
        <v>1</v>
      </c>
      <c r="G40" s="37">
        <v>9</v>
      </c>
      <c r="H40" s="32">
        <v>2</v>
      </c>
      <c r="I40" s="37">
        <v>20</v>
      </c>
      <c r="J40" s="32">
        <v>0</v>
      </c>
      <c r="K40" s="37">
        <v>7</v>
      </c>
      <c r="L40" s="32">
        <v>1</v>
      </c>
      <c r="M40" s="33">
        <v>6</v>
      </c>
      <c r="N40" s="37">
        <v>2</v>
      </c>
      <c r="O40" s="37">
        <v>7</v>
      </c>
      <c r="P40" s="32">
        <f t="shared" si="2"/>
        <v>81</v>
      </c>
      <c r="Q40" s="33">
        <f t="shared" si="2"/>
        <v>581</v>
      </c>
      <c r="R40" s="34">
        <f>Q40+P40</f>
        <v>662</v>
      </c>
    </row>
    <row r="41" spans="1:18" s="14" customFormat="1" ht="12.75" customHeight="1">
      <c r="A41" s="13" t="s">
        <v>34</v>
      </c>
      <c r="B41" s="32">
        <v>64</v>
      </c>
      <c r="C41" s="37">
        <v>391</v>
      </c>
      <c r="D41" s="32">
        <v>12</v>
      </c>
      <c r="E41" s="37">
        <v>153</v>
      </c>
      <c r="F41" s="32">
        <v>1</v>
      </c>
      <c r="G41" s="37">
        <v>11</v>
      </c>
      <c r="H41" s="32">
        <v>2</v>
      </c>
      <c r="I41" s="37">
        <v>23</v>
      </c>
      <c r="J41" s="32">
        <v>2</v>
      </c>
      <c r="K41" s="37">
        <v>9</v>
      </c>
      <c r="L41" s="32">
        <v>3</v>
      </c>
      <c r="M41" s="33">
        <v>8</v>
      </c>
      <c r="N41" s="37">
        <v>3</v>
      </c>
      <c r="O41" s="37">
        <v>8</v>
      </c>
      <c r="P41" s="32">
        <f t="shared" si="2"/>
        <v>87</v>
      </c>
      <c r="Q41" s="33">
        <f t="shared" si="2"/>
        <v>603</v>
      </c>
      <c r="R41" s="34">
        <f>Q41+P41</f>
        <v>690</v>
      </c>
    </row>
    <row r="42" spans="1:18" s="14" customFormat="1" ht="12.75" customHeight="1">
      <c r="A42" s="13" t="s">
        <v>35</v>
      </c>
      <c r="B42" s="32">
        <v>69</v>
      </c>
      <c r="C42" s="37">
        <v>353</v>
      </c>
      <c r="D42" s="32">
        <v>13</v>
      </c>
      <c r="E42" s="37">
        <v>167</v>
      </c>
      <c r="F42" s="32">
        <v>1</v>
      </c>
      <c r="G42" s="37">
        <v>8</v>
      </c>
      <c r="H42" s="32">
        <v>3</v>
      </c>
      <c r="I42" s="37">
        <v>13</v>
      </c>
      <c r="J42" s="32">
        <v>3</v>
      </c>
      <c r="K42" s="37">
        <v>7</v>
      </c>
      <c r="L42" s="32">
        <v>5</v>
      </c>
      <c r="M42" s="33">
        <v>8</v>
      </c>
      <c r="N42" s="37">
        <v>3</v>
      </c>
      <c r="O42" s="37">
        <v>9</v>
      </c>
      <c r="P42" s="32">
        <f t="shared" si="2"/>
        <v>97</v>
      </c>
      <c r="Q42" s="33">
        <f t="shared" si="2"/>
        <v>565</v>
      </c>
      <c r="R42" s="34">
        <f>Q42+P42</f>
        <v>662</v>
      </c>
    </row>
    <row r="43" spans="1:18" s="14" customFormat="1" ht="12.75" customHeight="1">
      <c r="A43" s="13" t="s">
        <v>37</v>
      </c>
      <c r="B43" s="32">
        <v>89</v>
      </c>
      <c r="C43" s="37">
        <v>390</v>
      </c>
      <c r="D43" s="32">
        <v>14</v>
      </c>
      <c r="E43" s="37">
        <v>173</v>
      </c>
      <c r="F43" s="32">
        <v>3</v>
      </c>
      <c r="G43" s="37">
        <v>9</v>
      </c>
      <c r="H43" s="32">
        <v>3</v>
      </c>
      <c r="I43" s="37">
        <v>13</v>
      </c>
      <c r="J43" s="32">
        <v>4</v>
      </c>
      <c r="K43" s="37">
        <v>8</v>
      </c>
      <c r="L43" s="32">
        <v>7</v>
      </c>
      <c r="M43" s="33">
        <v>8</v>
      </c>
      <c r="N43" s="37">
        <v>4</v>
      </c>
      <c r="O43" s="37">
        <v>8</v>
      </c>
      <c r="P43" s="32">
        <f t="shared" si="2"/>
        <v>124</v>
      </c>
      <c r="Q43" s="33">
        <f t="shared" si="2"/>
        <v>609</v>
      </c>
      <c r="R43" s="34">
        <f>Q43+P43</f>
        <v>733</v>
      </c>
    </row>
    <row r="44" spans="1:18" ht="12.75" customHeight="1">
      <c r="A44" s="15"/>
      <c r="B44" s="7"/>
      <c r="C44" s="20"/>
      <c r="D44" s="7"/>
      <c r="E44" s="20"/>
      <c r="F44" s="7"/>
      <c r="G44" s="20"/>
      <c r="H44" s="7"/>
      <c r="I44" s="20"/>
      <c r="J44" s="7"/>
      <c r="K44" s="20"/>
      <c r="L44" s="7"/>
      <c r="M44" s="8"/>
      <c r="N44" s="20"/>
      <c r="O44" s="20"/>
      <c r="P44" s="7"/>
      <c r="Q44" s="8"/>
      <c r="R44" s="9"/>
    </row>
    <row r="45" spans="1:18" ht="12.7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ht="12.75" customHeight="1">
      <c r="A46" s="5" t="s">
        <v>13</v>
      </c>
    </row>
    <row r="47" spans="1:18" s="16" customFormat="1" ht="12.75" customHeight="1">
      <c r="A47" s="5" t="s">
        <v>11</v>
      </c>
      <c r="B47" s="26" t="s">
        <v>0</v>
      </c>
      <c r="C47" s="27"/>
      <c r="D47" s="26" t="s">
        <v>1</v>
      </c>
      <c r="E47" s="27"/>
      <c r="F47" s="26" t="s">
        <v>2</v>
      </c>
      <c r="G47" s="27"/>
      <c r="H47" s="26" t="s">
        <v>3</v>
      </c>
      <c r="I47" s="27"/>
      <c r="J47" s="26" t="s">
        <v>4</v>
      </c>
      <c r="K47" s="27"/>
      <c r="L47" s="26" t="s">
        <v>5</v>
      </c>
      <c r="M47" s="27"/>
      <c r="N47" s="55" t="s">
        <v>28</v>
      </c>
      <c r="O47" s="55"/>
      <c r="P47" s="26" t="s">
        <v>6</v>
      </c>
      <c r="Q47" s="27"/>
      <c r="R47" s="22" t="s">
        <v>7</v>
      </c>
    </row>
    <row r="48" spans="1:18" s="16" customFormat="1" ht="12.75" customHeight="1">
      <c r="A48" s="5" t="s">
        <v>12</v>
      </c>
      <c r="B48" s="23" t="s">
        <v>8</v>
      </c>
      <c r="C48" s="24" t="s">
        <v>9</v>
      </c>
      <c r="D48" s="23" t="s">
        <v>8</v>
      </c>
      <c r="E48" s="24" t="s">
        <v>9</v>
      </c>
      <c r="F48" s="23" t="s">
        <v>8</v>
      </c>
      <c r="G48" s="24" t="s">
        <v>9</v>
      </c>
      <c r="H48" s="23" t="s">
        <v>8</v>
      </c>
      <c r="I48" s="24" t="s">
        <v>9</v>
      </c>
      <c r="J48" s="23" t="s">
        <v>8</v>
      </c>
      <c r="K48" s="24" t="s">
        <v>9</v>
      </c>
      <c r="L48" s="23" t="s">
        <v>8</v>
      </c>
      <c r="M48" s="24" t="s">
        <v>9</v>
      </c>
      <c r="N48" s="56" t="s">
        <v>8</v>
      </c>
      <c r="O48" s="24" t="s">
        <v>9</v>
      </c>
      <c r="P48" s="23" t="s">
        <v>8</v>
      </c>
      <c r="Q48" s="24" t="s">
        <v>9</v>
      </c>
      <c r="R48" s="25" t="s">
        <v>6</v>
      </c>
    </row>
    <row r="49" spans="1:18" ht="10.5" customHeight="1">
      <c r="A49" s="5"/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57"/>
      <c r="O49" s="57"/>
      <c r="P49" s="3"/>
      <c r="Q49" s="4"/>
      <c r="R49" s="12"/>
    </row>
    <row r="50" spans="1:18" ht="12.75" customHeight="1">
      <c r="A50" s="13" t="s">
        <v>29</v>
      </c>
      <c r="B50" s="35">
        <v>15</v>
      </c>
      <c r="C50" s="38">
        <v>84</v>
      </c>
      <c r="D50" s="35">
        <v>1</v>
      </c>
      <c r="E50" s="38">
        <v>6</v>
      </c>
      <c r="F50" s="35">
        <v>1</v>
      </c>
      <c r="G50" s="38">
        <v>3</v>
      </c>
      <c r="H50" s="35">
        <v>1</v>
      </c>
      <c r="I50" s="38">
        <v>0</v>
      </c>
      <c r="J50" s="35">
        <v>0</v>
      </c>
      <c r="K50" s="38">
        <v>5</v>
      </c>
      <c r="L50" s="35">
        <v>0</v>
      </c>
      <c r="M50" s="58">
        <v>0</v>
      </c>
      <c r="N50" s="37">
        <v>0</v>
      </c>
      <c r="O50" s="37">
        <v>0</v>
      </c>
      <c r="P50" s="32">
        <f aca="true" t="shared" si="3" ref="P50:Q54">L50+J50+H50+F50+D50+B50+N50</f>
        <v>18</v>
      </c>
      <c r="Q50" s="33">
        <f t="shared" si="3"/>
        <v>98</v>
      </c>
      <c r="R50" s="36">
        <f>Q50+P50</f>
        <v>116</v>
      </c>
    </row>
    <row r="51" spans="1:18" ht="12.75" customHeight="1">
      <c r="A51" s="13" t="s">
        <v>33</v>
      </c>
      <c r="B51" s="35">
        <v>6</v>
      </c>
      <c r="C51" s="38">
        <v>105</v>
      </c>
      <c r="D51" s="35">
        <v>1</v>
      </c>
      <c r="E51" s="38">
        <v>12</v>
      </c>
      <c r="F51" s="35">
        <v>1</v>
      </c>
      <c r="G51" s="38">
        <v>3</v>
      </c>
      <c r="H51" s="35">
        <v>0</v>
      </c>
      <c r="I51" s="38">
        <v>0</v>
      </c>
      <c r="J51" s="35">
        <v>0</v>
      </c>
      <c r="K51" s="38">
        <v>5</v>
      </c>
      <c r="L51" s="35">
        <v>0</v>
      </c>
      <c r="M51" s="58">
        <v>0</v>
      </c>
      <c r="N51" s="37">
        <v>0</v>
      </c>
      <c r="O51" s="37">
        <v>0</v>
      </c>
      <c r="P51" s="32">
        <f t="shared" si="3"/>
        <v>8</v>
      </c>
      <c r="Q51" s="33">
        <f t="shared" si="3"/>
        <v>125</v>
      </c>
      <c r="R51" s="36">
        <f>Q51+P51</f>
        <v>133</v>
      </c>
    </row>
    <row r="52" spans="1:18" ht="12.75" customHeight="1">
      <c r="A52" s="13" t="s">
        <v>34</v>
      </c>
      <c r="B52" s="35">
        <v>7</v>
      </c>
      <c r="C52" s="38">
        <v>116</v>
      </c>
      <c r="D52" s="35">
        <v>2</v>
      </c>
      <c r="E52" s="38">
        <v>8</v>
      </c>
      <c r="F52" s="35">
        <v>1</v>
      </c>
      <c r="G52" s="38">
        <v>3</v>
      </c>
      <c r="H52" s="35">
        <v>0</v>
      </c>
      <c r="I52" s="38">
        <v>0</v>
      </c>
      <c r="J52" s="35">
        <v>0</v>
      </c>
      <c r="K52" s="38">
        <v>5</v>
      </c>
      <c r="L52" s="35">
        <v>2</v>
      </c>
      <c r="M52" s="58">
        <v>0</v>
      </c>
      <c r="N52" s="37">
        <v>0</v>
      </c>
      <c r="O52" s="37">
        <v>0</v>
      </c>
      <c r="P52" s="32">
        <f t="shared" si="3"/>
        <v>12</v>
      </c>
      <c r="Q52" s="33">
        <f t="shared" si="3"/>
        <v>132</v>
      </c>
      <c r="R52" s="36">
        <f>Q52+P52</f>
        <v>144</v>
      </c>
    </row>
    <row r="53" spans="1:18" ht="12.75" customHeight="1">
      <c r="A53" s="13" t="s">
        <v>35</v>
      </c>
      <c r="B53" s="35">
        <v>12</v>
      </c>
      <c r="C53" s="38">
        <v>126</v>
      </c>
      <c r="D53" s="35">
        <v>2</v>
      </c>
      <c r="E53" s="38">
        <v>12</v>
      </c>
      <c r="F53" s="35">
        <v>0</v>
      </c>
      <c r="G53" s="38">
        <v>1</v>
      </c>
      <c r="H53" s="35">
        <v>0</v>
      </c>
      <c r="I53" s="38">
        <v>2</v>
      </c>
      <c r="J53" s="35">
        <v>0</v>
      </c>
      <c r="K53" s="38">
        <v>5</v>
      </c>
      <c r="L53" s="35">
        <v>2</v>
      </c>
      <c r="M53" s="58">
        <v>0</v>
      </c>
      <c r="N53" s="37">
        <v>0</v>
      </c>
      <c r="O53" s="37">
        <v>0</v>
      </c>
      <c r="P53" s="32">
        <f t="shared" si="3"/>
        <v>16</v>
      </c>
      <c r="Q53" s="33">
        <f t="shared" si="3"/>
        <v>146</v>
      </c>
      <c r="R53" s="36">
        <f>Q53+P53</f>
        <v>162</v>
      </c>
    </row>
    <row r="54" spans="1:18" ht="12.75" customHeight="1">
      <c r="A54" s="13" t="s">
        <v>37</v>
      </c>
      <c r="B54" s="35">
        <v>8</v>
      </c>
      <c r="C54" s="38">
        <v>130</v>
      </c>
      <c r="D54" s="35">
        <v>2</v>
      </c>
      <c r="E54" s="38">
        <v>15</v>
      </c>
      <c r="F54" s="35">
        <v>0</v>
      </c>
      <c r="G54" s="38">
        <v>0</v>
      </c>
      <c r="H54" s="35">
        <v>0</v>
      </c>
      <c r="I54" s="38">
        <v>3</v>
      </c>
      <c r="J54" s="35">
        <v>0</v>
      </c>
      <c r="K54" s="38">
        <v>5</v>
      </c>
      <c r="L54" s="35">
        <v>2</v>
      </c>
      <c r="M54" s="58">
        <v>1</v>
      </c>
      <c r="N54" s="37">
        <v>0</v>
      </c>
      <c r="O54" s="37">
        <v>0</v>
      </c>
      <c r="P54" s="32">
        <f t="shared" si="3"/>
        <v>12</v>
      </c>
      <c r="Q54" s="33">
        <f t="shared" si="3"/>
        <v>154</v>
      </c>
      <c r="R54" s="36">
        <f>Q54+P54</f>
        <v>166</v>
      </c>
    </row>
    <row r="55" spans="1:18" ht="10.5" customHeight="1">
      <c r="A55" s="15"/>
      <c r="B55" s="7"/>
      <c r="C55" s="20"/>
      <c r="D55" s="7"/>
      <c r="E55" s="20"/>
      <c r="F55" s="7"/>
      <c r="G55" s="20"/>
      <c r="H55" s="7"/>
      <c r="I55" s="20"/>
      <c r="J55" s="7"/>
      <c r="K55" s="20"/>
      <c r="L55" s="7"/>
      <c r="M55" s="8"/>
      <c r="N55" s="20"/>
      <c r="O55" s="20"/>
      <c r="P55" s="7"/>
      <c r="Q55" s="8"/>
      <c r="R55" s="9"/>
    </row>
    <row r="57" ht="12.75" customHeight="1">
      <c r="A57" s="16"/>
    </row>
    <row r="58" ht="12.75" customHeight="1">
      <c r="A58" s="16"/>
    </row>
    <row r="60" ht="12.75" customHeight="1">
      <c r="A60" s="53"/>
    </row>
  </sheetData>
  <printOptions/>
  <pageMargins left="1" right="0.25" top="1" bottom="0.75" header="0.5" footer="0.25"/>
  <pageSetup fitToHeight="1" fitToWidth="1" horizontalDpi="300" verticalDpi="300" orientation="landscape" scale="73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16" customWidth="1"/>
    <col min="2" max="8" width="13.7109375" style="2" customWidth="1"/>
    <col min="9" max="16384" width="9.140625" style="2" customWidth="1"/>
  </cols>
  <sheetData>
    <row r="1" ht="12.75" customHeight="1">
      <c r="A1" s="49" t="s">
        <v>26</v>
      </c>
    </row>
    <row r="2" ht="10.5" customHeight="1"/>
    <row r="3" ht="12.75" customHeight="1">
      <c r="A3" s="5" t="s">
        <v>10</v>
      </c>
    </row>
    <row r="4" ht="12.75" customHeight="1">
      <c r="A4" s="5" t="s">
        <v>11</v>
      </c>
    </row>
    <row r="5" spans="1:4" s="16" customFormat="1" ht="12.75" customHeight="1">
      <c r="A5" s="5"/>
      <c r="B5" s="28" t="s">
        <v>16</v>
      </c>
      <c r="C5" s="28" t="s">
        <v>14</v>
      </c>
      <c r="D5" s="28" t="s">
        <v>15</v>
      </c>
    </row>
    <row r="6" spans="2:4" ht="10.5" customHeight="1">
      <c r="B6" s="6"/>
      <c r="C6" s="6"/>
      <c r="D6" s="6"/>
    </row>
    <row r="7" spans="1:4" s="14" customFormat="1" ht="12.75" customHeight="1">
      <c r="A7" s="13" t="s">
        <v>29</v>
      </c>
      <c r="B7" s="34">
        <v>330</v>
      </c>
      <c r="C7" s="34">
        <f>NUR!R39</f>
        <v>674</v>
      </c>
      <c r="D7" s="34">
        <v>644</v>
      </c>
    </row>
    <row r="8" spans="1:4" s="14" customFormat="1" ht="12.75" customHeight="1">
      <c r="A8" s="13" t="s">
        <v>33</v>
      </c>
      <c r="B8" s="34">
        <v>326</v>
      </c>
      <c r="C8" s="34">
        <f>NUR!R40</f>
        <v>662</v>
      </c>
      <c r="D8" s="34">
        <v>665</v>
      </c>
    </row>
    <row r="9" spans="1:4" s="14" customFormat="1" ht="12.75" customHeight="1">
      <c r="A9" s="13" t="s">
        <v>34</v>
      </c>
      <c r="B9" s="34">
        <v>355</v>
      </c>
      <c r="C9" s="34">
        <f>NUR!R41</f>
        <v>690</v>
      </c>
      <c r="D9" s="34">
        <v>674</v>
      </c>
    </row>
    <row r="10" spans="1:4" s="14" customFormat="1" ht="12.75" customHeight="1">
      <c r="A10" s="13" t="s">
        <v>35</v>
      </c>
      <c r="B10" s="34">
        <v>330</v>
      </c>
      <c r="C10" s="34">
        <f>NUR!R42</f>
        <v>662</v>
      </c>
      <c r="D10" s="34">
        <v>681</v>
      </c>
    </row>
    <row r="11" spans="1:4" s="14" customFormat="1" ht="12.75" customHeight="1">
      <c r="A11" s="13" t="s">
        <v>37</v>
      </c>
      <c r="B11" s="34">
        <v>382</v>
      </c>
      <c r="C11" s="34">
        <f>NUR!R43</f>
        <v>733</v>
      </c>
      <c r="D11" s="34">
        <v>780</v>
      </c>
    </row>
    <row r="12" spans="2:4" ht="10.5" customHeight="1">
      <c r="B12" s="17"/>
      <c r="C12" s="17"/>
      <c r="D12" s="17"/>
    </row>
    <row r="13" spans="2:4" ht="10.5" customHeight="1">
      <c r="B13" s="18"/>
      <c r="C13" s="18"/>
      <c r="D13" s="18"/>
    </row>
    <row r="14" spans="1:4" ht="12.75" customHeight="1">
      <c r="A14" s="5" t="s">
        <v>13</v>
      </c>
      <c r="B14" s="18"/>
      <c r="C14" s="18"/>
      <c r="D14" s="18"/>
    </row>
    <row r="15" spans="1:4" s="16" customFormat="1" ht="12.75" customHeight="1">
      <c r="A15" s="5" t="s">
        <v>11</v>
      </c>
      <c r="B15" s="29" t="s">
        <v>16</v>
      </c>
      <c r="C15" s="29" t="s">
        <v>14</v>
      </c>
      <c r="D15" s="29" t="s">
        <v>15</v>
      </c>
    </row>
    <row r="16" spans="2:4" ht="10.5" customHeight="1">
      <c r="B16" s="19"/>
      <c r="C16" s="19"/>
      <c r="D16" s="19"/>
    </row>
    <row r="17" spans="1:4" s="14" customFormat="1" ht="12.75" customHeight="1">
      <c r="A17" s="13" t="s">
        <v>29</v>
      </c>
      <c r="B17" s="34">
        <v>68</v>
      </c>
      <c r="C17" s="34">
        <f>NUR!R50</f>
        <v>116</v>
      </c>
      <c r="D17" s="34">
        <v>70</v>
      </c>
    </row>
    <row r="18" spans="1:4" s="14" customFormat="1" ht="12.75" customHeight="1">
      <c r="A18" s="13" t="s">
        <v>33</v>
      </c>
      <c r="B18" s="34">
        <v>55</v>
      </c>
      <c r="C18" s="34">
        <f>NUR!R51</f>
        <v>133</v>
      </c>
      <c r="D18" s="34">
        <v>83</v>
      </c>
    </row>
    <row r="19" spans="1:4" s="14" customFormat="1" ht="12.75" customHeight="1">
      <c r="A19" s="13" t="s">
        <v>34</v>
      </c>
      <c r="B19" s="34">
        <v>76</v>
      </c>
      <c r="C19" s="34">
        <f>NUR!R52</f>
        <v>144</v>
      </c>
      <c r="D19" s="34">
        <v>84</v>
      </c>
    </row>
    <row r="20" spans="1:4" s="14" customFormat="1" ht="12.75" customHeight="1">
      <c r="A20" s="13" t="s">
        <v>35</v>
      </c>
      <c r="B20" s="34">
        <v>71</v>
      </c>
      <c r="C20" s="34">
        <f>NUR!R53</f>
        <v>162</v>
      </c>
      <c r="D20" s="34">
        <v>107</v>
      </c>
    </row>
    <row r="21" spans="1:4" s="14" customFormat="1" ht="12.75" customHeight="1">
      <c r="A21" s="13" t="s">
        <v>37</v>
      </c>
      <c r="B21" s="34">
        <v>96</v>
      </c>
      <c r="C21" s="34">
        <f>NUR!R54</f>
        <v>166</v>
      </c>
      <c r="D21" s="34">
        <v>103</v>
      </c>
    </row>
    <row r="22" spans="1:4" ht="10.5" customHeight="1">
      <c r="A22" s="5"/>
      <c r="B22" s="17"/>
      <c r="C22" s="17"/>
      <c r="D22" s="17"/>
    </row>
    <row r="23" ht="10.5" customHeight="1"/>
    <row r="24" spans="1:9" s="16" customFormat="1" ht="12.75" customHeight="1">
      <c r="A24" s="5" t="s">
        <v>32</v>
      </c>
      <c r="B24" s="30" t="s">
        <v>10</v>
      </c>
      <c r="C24" s="30" t="s">
        <v>10</v>
      </c>
      <c r="D24" s="30" t="s">
        <v>6</v>
      </c>
      <c r="E24" s="30" t="s">
        <v>13</v>
      </c>
      <c r="F24" s="30" t="s">
        <v>13</v>
      </c>
      <c r="G24" s="22" t="s">
        <v>6</v>
      </c>
      <c r="H24" s="22" t="s">
        <v>7</v>
      </c>
      <c r="I24" s="31"/>
    </row>
    <row r="25" spans="1:9" s="16" customFormat="1" ht="12.75" customHeight="1">
      <c r="A25" s="5"/>
      <c r="B25" s="23" t="s">
        <v>17</v>
      </c>
      <c r="C25" s="23" t="s">
        <v>18</v>
      </c>
      <c r="D25" s="23" t="s">
        <v>10</v>
      </c>
      <c r="E25" s="23" t="s">
        <v>19</v>
      </c>
      <c r="F25" s="23" t="s">
        <v>20</v>
      </c>
      <c r="G25" s="25" t="s">
        <v>13</v>
      </c>
      <c r="H25" s="25" t="s">
        <v>6</v>
      </c>
      <c r="I25" s="31"/>
    </row>
    <row r="26" spans="2:9" ht="10.5" customHeight="1">
      <c r="B26" s="3"/>
      <c r="C26" s="3"/>
      <c r="D26" s="3"/>
      <c r="E26" s="3"/>
      <c r="F26" s="3"/>
      <c r="G26" s="3"/>
      <c r="H26" s="6"/>
      <c r="I26"/>
    </row>
    <row r="27" spans="1:8" s="21" customFormat="1" ht="12.75" customHeight="1">
      <c r="A27" s="13" t="s">
        <v>29</v>
      </c>
      <c r="B27" s="32">
        <v>0</v>
      </c>
      <c r="C27" s="32">
        <f>1449+4298+4541</f>
        <v>10288</v>
      </c>
      <c r="D27" s="32">
        <f>C27+B27</f>
        <v>10288</v>
      </c>
      <c r="E27" s="32">
        <f>633+894+594</f>
        <v>2121</v>
      </c>
      <c r="F27" s="32">
        <v>0</v>
      </c>
      <c r="G27" s="32">
        <f>F27+E27</f>
        <v>2121</v>
      </c>
      <c r="H27" s="34">
        <f>G27+D27</f>
        <v>12409</v>
      </c>
    </row>
    <row r="28" spans="1:8" s="21" customFormat="1" ht="12.75" customHeight="1">
      <c r="A28" s="13" t="s">
        <v>33</v>
      </c>
      <c r="B28" s="32">
        <v>0</v>
      </c>
      <c r="C28" s="32">
        <f>1404+4471+4771</f>
        <v>10646</v>
      </c>
      <c r="D28" s="32">
        <f>C28+B28</f>
        <v>10646</v>
      </c>
      <c r="E28" s="32">
        <f>522+780+1096</f>
        <v>2398</v>
      </c>
      <c r="F28" s="32">
        <v>0</v>
      </c>
      <c r="G28" s="32">
        <f>F28+E28</f>
        <v>2398</v>
      </c>
      <c r="H28" s="34">
        <f>G28+D28</f>
        <v>13044</v>
      </c>
    </row>
    <row r="29" spans="1:8" s="21" customFormat="1" ht="12.75" customHeight="1">
      <c r="A29" s="13" t="s">
        <v>34</v>
      </c>
      <c r="B29" s="32">
        <v>0</v>
      </c>
      <c r="C29" s="32">
        <v>11176</v>
      </c>
      <c r="D29" s="32">
        <f>C29+B29</f>
        <v>11176</v>
      </c>
      <c r="E29" s="32">
        <v>2450</v>
      </c>
      <c r="F29" s="32">
        <v>0</v>
      </c>
      <c r="G29" s="32">
        <f>F29+E29</f>
        <v>2450</v>
      </c>
      <c r="H29" s="34">
        <f>G29+D29</f>
        <v>13626</v>
      </c>
    </row>
    <row r="30" spans="1:8" s="21" customFormat="1" ht="12.75" customHeight="1">
      <c r="A30" s="13" t="s">
        <v>35</v>
      </c>
      <c r="B30" s="32">
        <v>0</v>
      </c>
      <c r="C30" s="32">
        <v>10543</v>
      </c>
      <c r="D30" s="32">
        <f>C30+B30</f>
        <v>10543</v>
      </c>
      <c r="E30" s="32">
        <v>2461</v>
      </c>
      <c r="F30" s="32">
        <v>381</v>
      </c>
      <c r="G30" s="32">
        <f>F30+E30</f>
        <v>2842</v>
      </c>
      <c r="H30" s="34">
        <f>G30+D30</f>
        <v>13385</v>
      </c>
    </row>
    <row r="31" spans="1:8" s="21" customFormat="1" ht="12.75" customHeight="1">
      <c r="A31" s="13" t="s">
        <v>37</v>
      </c>
      <c r="B31" s="32">
        <v>0</v>
      </c>
      <c r="C31" s="32">
        <v>12409</v>
      </c>
      <c r="D31" s="32">
        <f>C31+B31</f>
        <v>12409</v>
      </c>
      <c r="E31" s="32">
        <v>2172</v>
      </c>
      <c r="F31" s="32">
        <v>544</v>
      </c>
      <c r="G31" s="32">
        <f>F31+E31</f>
        <v>2716</v>
      </c>
      <c r="H31" s="34">
        <f>G31+D31</f>
        <v>15125</v>
      </c>
    </row>
    <row r="32" spans="2:8" ht="10.5" customHeight="1">
      <c r="B32" s="9"/>
      <c r="C32" s="9"/>
      <c r="D32" s="9"/>
      <c r="E32" s="9"/>
      <c r="F32" s="9"/>
      <c r="G32" s="9"/>
      <c r="H32" s="9"/>
    </row>
    <row r="33" ht="10.5" customHeight="1"/>
    <row r="34" spans="1:8" s="16" customFormat="1" ht="12.75" customHeight="1">
      <c r="A34" s="5" t="s">
        <v>31</v>
      </c>
      <c r="B34" s="30" t="s">
        <v>10</v>
      </c>
      <c r="C34" s="30" t="s">
        <v>10</v>
      </c>
      <c r="D34" s="30" t="s">
        <v>6</v>
      </c>
      <c r="E34" s="30" t="s">
        <v>13</v>
      </c>
      <c r="F34" s="30" t="s">
        <v>21</v>
      </c>
      <c r="G34" s="30" t="s">
        <v>22</v>
      </c>
      <c r="H34" s="22" t="s">
        <v>7</v>
      </c>
    </row>
    <row r="35" spans="2:8" s="16" customFormat="1" ht="12.75" customHeight="1">
      <c r="B35" s="23" t="s">
        <v>17</v>
      </c>
      <c r="C35" s="23" t="s">
        <v>18</v>
      </c>
      <c r="D35" s="23" t="s">
        <v>10</v>
      </c>
      <c r="E35" s="23" t="s">
        <v>19</v>
      </c>
      <c r="F35" s="23" t="s">
        <v>20</v>
      </c>
      <c r="G35" s="23" t="s">
        <v>13</v>
      </c>
      <c r="H35" s="25" t="s">
        <v>6</v>
      </c>
    </row>
    <row r="36" spans="2:8" ht="10.5" customHeight="1">
      <c r="B36" s="10"/>
      <c r="C36" s="10"/>
      <c r="D36" s="10"/>
      <c r="E36" s="10"/>
      <c r="F36" s="10"/>
      <c r="G36" s="10"/>
      <c r="H36" s="12"/>
    </row>
    <row r="37" spans="1:8" s="14" customFormat="1" ht="12.75" customHeight="1">
      <c r="A37" s="13" t="s">
        <v>29</v>
      </c>
      <c r="B37" s="50">
        <v>0</v>
      </c>
      <c r="C37" s="50">
        <f>SUM(C27*3.15)</f>
        <v>32407.2</v>
      </c>
      <c r="D37" s="50">
        <f>C37+B37</f>
        <v>32407.2</v>
      </c>
      <c r="E37" s="50">
        <f>SUM(E27*5.82)</f>
        <v>12344.220000000001</v>
      </c>
      <c r="F37" s="50">
        <f>SUM(F27*17.6)</f>
        <v>0</v>
      </c>
      <c r="G37" s="50">
        <f>F37+E37</f>
        <v>12344.220000000001</v>
      </c>
      <c r="H37" s="51">
        <f>G37+D37</f>
        <v>44751.42</v>
      </c>
    </row>
    <row r="38" spans="1:8" s="14" customFormat="1" ht="12.75" customHeight="1">
      <c r="A38" s="13" t="s">
        <v>33</v>
      </c>
      <c r="B38" s="50">
        <v>0</v>
      </c>
      <c r="C38" s="50">
        <f>SUM(C28*3.15)</f>
        <v>33534.9</v>
      </c>
      <c r="D38" s="50">
        <f>C38+B38</f>
        <v>33534.9</v>
      </c>
      <c r="E38" s="50">
        <f>SUM(E28*5.82)</f>
        <v>13956.36</v>
      </c>
      <c r="F38" s="50">
        <f>SUM(F28*17.6)</f>
        <v>0</v>
      </c>
      <c r="G38" s="50">
        <f>F38+E38</f>
        <v>13956.36</v>
      </c>
      <c r="H38" s="51">
        <f>G38+D38</f>
        <v>47491.26</v>
      </c>
    </row>
    <row r="39" spans="1:8" s="14" customFormat="1" ht="12.75" customHeight="1">
      <c r="A39" s="13" t="s">
        <v>34</v>
      </c>
      <c r="B39" s="50">
        <v>0</v>
      </c>
      <c r="C39" s="50">
        <f>SUM(C29*3.15)</f>
        <v>35204.4</v>
      </c>
      <c r="D39" s="50">
        <f>C39+B39</f>
        <v>35204.4</v>
      </c>
      <c r="E39" s="50">
        <f>SUM(E29*5.82)</f>
        <v>14259</v>
      </c>
      <c r="F39" s="50">
        <f>SUM(F29*17.6)</f>
        <v>0</v>
      </c>
      <c r="G39" s="50">
        <f>F39+E39</f>
        <v>14259</v>
      </c>
      <c r="H39" s="51">
        <f>G39+D39</f>
        <v>49463.4</v>
      </c>
    </row>
    <row r="40" spans="1:8" s="14" customFormat="1" ht="12.75" customHeight="1">
      <c r="A40" s="67" t="s">
        <v>35</v>
      </c>
      <c r="B40" s="50">
        <v>0</v>
      </c>
      <c r="C40" s="50">
        <f>SUM(C30*3.15)</f>
        <v>33210.45</v>
      </c>
      <c r="D40" s="50">
        <f>C40+B40</f>
        <v>33210.45</v>
      </c>
      <c r="E40" s="50">
        <f>SUM(E30*5.82)</f>
        <v>14323.02</v>
      </c>
      <c r="F40" s="50">
        <f>SUM(F30*17.6)</f>
        <v>6705.6</v>
      </c>
      <c r="G40" s="50">
        <f>F40+E40</f>
        <v>21028.620000000003</v>
      </c>
      <c r="H40" s="66">
        <f>G40+D40</f>
        <v>54239.07</v>
      </c>
    </row>
    <row r="41" spans="1:8" s="14" customFormat="1" ht="12.75" customHeight="1">
      <c r="A41" s="13" t="s">
        <v>37</v>
      </c>
      <c r="B41" s="50">
        <v>0</v>
      </c>
      <c r="C41" s="50">
        <f>SUM(C31*3.15)</f>
        <v>39088.35</v>
      </c>
      <c r="D41" s="50">
        <f>C41+B41</f>
        <v>39088.35</v>
      </c>
      <c r="E41" s="50">
        <f>SUM(E31*5.82)</f>
        <v>12641.04</v>
      </c>
      <c r="F41" s="50">
        <f>SUM(F31*17.6)</f>
        <v>9574.400000000001</v>
      </c>
      <c r="G41" s="50">
        <f>F41+E41</f>
        <v>22215.440000000002</v>
      </c>
      <c r="H41" s="51">
        <f>G41+D41</f>
        <v>61303.79</v>
      </c>
    </row>
    <row r="42" spans="2:8" ht="10.5" customHeight="1">
      <c r="B42" s="9"/>
      <c r="C42" s="9"/>
      <c r="D42" s="9"/>
      <c r="E42" s="9"/>
      <c r="F42" s="9"/>
      <c r="G42" s="9"/>
      <c r="H42" s="9"/>
    </row>
    <row r="44" ht="12.75" customHeight="1">
      <c r="A44" s="41"/>
    </row>
    <row r="45" ht="12.75" customHeight="1">
      <c r="A45" s="41" t="s">
        <v>30</v>
      </c>
    </row>
  </sheetData>
  <printOptions/>
  <pageMargins left="1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15" width="7.28125" style="0" customWidth="1"/>
  </cols>
  <sheetData>
    <row r="1" ht="12.75">
      <c r="A1" s="39" t="s">
        <v>23</v>
      </c>
    </row>
    <row r="3" spans="1:4" ht="12.75">
      <c r="A3" s="40" t="s">
        <v>25</v>
      </c>
      <c r="B3" s="18"/>
      <c r="C3" s="18"/>
      <c r="D3" s="18"/>
    </row>
    <row r="4" spans="1:4" ht="12.75">
      <c r="A4" s="40" t="s">
        <v>11</v>
      </c>
      <c r="B4" s="18"/>
      <c r="C4" s="18"/>
      <c r="D4" s="18"/>
    </row>
    <row r="5" spans="1:7" ht="12.75">
      <c r="A5" s="5"/>
      <c r="B5" s="70" t="s">
        <v>16</v>
      </c>
      <c r="C5" s="71"/>
      <c r="D5" s="70" t="s">
        <v>14</v>
      </c>
      <c r="E5" s="71"/>
      <c r="F5" s="70" t="s">
        <v>15</v>
      </c>
      <c r="G5" s="71"/>
    </row>
    <row r="6" spans="1:7" ht="12.75">
      <c r="A6" s="16"/>
      <c r="B6" s="72"/>
      <c r="C6" s="73"/>
      <c r="D6" s="42"/>
      <c r="E6" s="44"/>
      <c r="F6" s="42"/>
      <c r="G6" s="45"/>
    </row>
    <row r="7" spans="1:7" ht="12.75">
      <c r="A7" s="13" t="s">
        <v>29</v>
      </c>
      <c r="B7" s="68">
        <v>7</v>
      </c>
      <c r="C7" s="69"/>
      <c r="D7" s="68">
        <v>1</v>
      </c>
      <c r="E7" s="69"/>
      <c r="F7" s="68">
        <v>1</v>
      </c>
      <c r="G7" s="69"/>
    </row>
    <row r="8" spans="1:7" ht="12.75">
      <c r="A8" s="13" t="s">
        <v>33</v>
      </c>
      <c r="B8" s="68">
        <v>1</v>
      </c>
      <c r="C8" s="69"/>
      <c r="D8" s="68">
        <v>3</v>
      </c>
      <c r="E8" s="69"/>
      <c r="F8" s="68">
        <v>3</v>
      </c>
      <c r="G8" s="69"/>
    </row>
    <row r="9" spans="1:7" ht="12.75">
      <c r="A9" s="13" t="s">
        <v>34</v>
      </c>
      <c r="B9" s="68">
        <v>1</v>
      </c>
      <c r="C9" s="69"/>
      <c r="D9" s="68">
        <v>3</v>
      </c>
      <c r="E9" s="69"/>
      <c r="F9" s="68">
        <v>7</v>
      </c>
      <c r="G9" s="69"/>
    </row>
    <row r="10" spans="1:7" ht="12.75">
      <c r="A10" s="13" t="s">
        <v>35</v>
      </c>
      <c r="B10" s="68">
        <v>3</v>
      </c>
      <c r="C10" s="69"/>
      <c r="D10" s="68">
        <v>3</v>
      </c>
      <c r="E10" s="69"/>
      <c r="F10" s="68">
        <v>5</v>
      </c>
      <c r="G10" s="69"/>
    </row>
    <row r="11" spans="1:7" ht="12.75">
      <c r="A11" s="13" t="s">
        <v>37</v>
      </c>
      <c r="B11" s="68">
        <v>6</v>
      </c>
      <c r="C11" s="69"/>
      <c r="D11" s="68">
        <v>2</v>
      </c>
      <c r="E11" s="69"/>
      <c r="F11" s="68">
        <v>7</v>
      </c>
      <c r="G11" s="69"/>
    </row>
    <row r="12" spans="1:7" ht="12.75">
      <c r="A12" s="5"/>
      <c r="B12" s="43"/>
      <c r="C12" s="46"/>
      <c r="D12" s="43"/>
      <c r="E12" s="47"/>
      <c r="F12" s="43"/>
      <c r="G12" s="46"/>
    </row>
    <row r="15" spans="1:16" ht="12.75">
      <c r="A15" s="54" t="s">
        <v>24</v>
      </c>
      <c r="B15" s="26" t="s">
        <v>0</v>
      </c>
      <c r="C15" s="27"/>
      <c r="D15" s="26" t="s">
        <v>1</v>
      </c>
      <c r="E15" s="27"/>
      <c r="F15" s="26" t="s">
        <v>2</v>
      </c>
      <c r="G15" s="27"/>
      <c r="H15" s="26" t="s">
        <v>3</v>
      </c>
      <c r="I15" s="27"/>
      <c r="J15" s="26" t="s">
        <v>4</v>
      </c>
      <c r="K15" s="27"/>
      <c r="L15" s="26" t="s">
        <v>5</v>
      </c>
      <c r="M15" s="27"/>
      <c r="N15" s="26" t="s">
        <v>6</v>
      </c>
      <c r="O15" s="27"/>
      <c r="P15" s="22" t="s">
        <v>7</v>
      </c>
    </row>
    <row r="16" spans="1:16" ht="12.75">
      <c r="A16" s="5" t="s">
        <v>36</v>
      </c>
      <c r="B16" s="23" t="s">
        <v>8</v>
      </c>
      <c r="C16" s="24" t="s">
        <v>9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3" t="s">
        <v>8</v>
      </c>
      <c r="M16" s="24" t="s">
        <v>9</v>
      </c>
      <c r="N16" s="23" t="s">
        <v>8</v>
      </c>
      <c r="O16" s="24" t="s">
        <v>9</v>
      </c>
      <c r="P16" s="25" t="s">
        <v>6</v>
      </c>
    </row>
    <row r="17" spans="2:16" ht="12.75"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4"/>
      <c r="P17" s="6"/>
    </row>
    <row r="18" spans="1:16" ht="12.75">
      <c r="A18" s="13" t="s">
        <v>29</v>
      </c>
      <c r="B18" s="32">
        <v>1</v>
      </c>
      <c r="C18" s="33">
        <v>6</v>
      </c>
      <c r="D18" s="32">
        <v>0</v>
      </c>
      <c r="E18" s="33">
        <v>0</v>
      </c>
      <c r="F18" s="32">
        <v>0</v>
      </c>
      <c r="G18" s="33">
        <v>0</v>
      </c>
      <c r="H18" s="32">
        <v>0</v>
      </c>
      <c r="I18" s="33">
        <v>0</v>
      </c>
      <c r="J18" s="32">
        <v>0</v>
      </c>
      <c r="K18" s="33">
        <v>0</v>
      </c>
      <c r="L18" s="32">
        <v>0</v>
      </c>
      <c r="M18" s="33">
        <v>0</v>
      </c>
      <c r="N18" s="32">
        <f aca="true" t="shared" si="0" ref="N18:O22">L18+J18+H18+F18+D18+B18</f>
        <v>1</v>
      </c>
      <c r="O18" s="33">
        <f t="shared" si="0"/>
        <v>6</v>
      </c>
      <c r="P18" s="34">
        <f>O18+N18</f>
        <v>7</v>
      </c>
    </row>
    <row r="19" spans="1:16" ht="12.75">
      <c r="A19" s="13" t="s">
        <v>33</v>
      </c>
      <c r="B19" s="32">
        <v>0</v>
      </c>
      <c r="C19" s="33">
        <v>1</v>
      </c>
      <c r="D19" s="32">
        <v>0</v>
      </c>
      <c r="E19" s="33">
        <v>0</v>
      </c>
      <c r="F19" s="32">
        <v>0</v>
      </c>
      <c r="G19" s="33">
        <v>0</v>
      </c>
      <c r="H19" s="32">
        <v>0</v>
      </c>
      <c r="I19" s="33">
        <v>0</v>
      </c>
      <c r="J19" s="32">
        <v>0</v>
      </c>
      <c r="K19" s="33">
        <v>0</v>
      </c>
      <c r="L19" s="32">
        <v>0</v>
      </c>
      <c r="M19" s="33">
        <v>0</v>
      </c>
      <c r="N19" s="32">
        <f t="shared" si="0"/>
        <v>0</v>
      </c>
      <c r="O19" s="33">
        <f t="shared" si="0"/>
        <v>1</v>
      </c>
      <c r="P19" s="34">
        <f>O19+N19</f>
        <v>1</v>
      </c>
    </row>
    <row r="20" spans="1:16" ht="12.75">
      <c r="A20" s="13" t="s">
        <v>34</v>
      </c>
      <c r="B20" s="32">
        <v>0</v>
      </c>
      <c r="C20" s="33">
        <v>0</v>
      </c>
      <c r="D20" s="32">
        <v>0</v>
      </c>
      <c r="E20" s="33">
        <v>1</v>
      </c>
      <c r="F20" s="32">
        <v>0</v>
      </c>
      <c r="G20" s="33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3">
        <v>0</v>
      </c>
      <c r="N20" s="32">
        <f t="shared" si="0"/>
        <v>0</v>
      </c>
      <c r="O20" s="33">
        <f t="shared" si="0"/>
        <v>1</v>
      </c>
      <c r="P20" s="34">
        <f>O20+N20</f>
        <v>1</v>
      </c>
    </row>
    <row r="21" spans="1:16" ht="12.75">
      <c r="A21" s="13" t="s">
        <v>35</v>
      </c>
      <c r="B21" s="32">
        <v>1</v>
      </c>
      <c r="C21" s="33">
        <v>2</v>
      </c>
      <c r="D21" s="32">
        <v>0</v>
      </c>
      <c r="E21" s="33">
        <v>0</v>
      </c>
      <c r="F21" s="32">
        <v>0</v>
      </c>
      <c r="G21" s="33">
        <v>0</v>
      </c>
      <c r="H21" s="32">
        <v>0</v>
      </c>
      <c r="I21" s="33">
        <v>0</v>
      </c>
      <c r="J21" s="32">
        <v>0</v>
      </c>
      <c r="K21" s="33">
        <v>0</v>
      </c>
      <c r="L21" s="32">
        <v>0</v>
      </c>
      <c r="M21" s="33">
        <v>0</v>
      </c>
      <c r="N21" s="32">
        <f t="shared" si="0"/>
        <v>1</v>
      </c>
      <c r="O21" s="33">
        <f t="shared" si="0"/>
        <v>2</v>
      </c>
      <c r="P21" s="34">
        <f>O21+N21</f>
        <v>3</v>
      </c>
    </row>
    <row r="22" spans="1:16" ht="12.75">
      <c r="A22" s="13" t="s">
        <v>37</v>
      </c>
      <c r="B22" s="32">
        <v>0</v>
      </c>
      <c r="C22" s="33">
        <v>5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3">
        <v>0</v>
      </c>
      <c r="J22" s="32">
        <v>0</v>
      </c>
      <c r="K22" s="33">
        <v>0</v>
      </c>
      <c r="L22" s="32">
        <v>0</v>
      </c>
      <c r="M22" s="33">
        <v>0</v>
      </c>
      <c r="N22" s="32">
        <f t="shared" si="0"/>
        <v>0</v>
      </c>
      <c r="O22" s="33">
        <f t="shared" si="0"/>
        <v>5</v>
      </c>
      <c r="P22" s="34">
        <f>O22+N22</f>
        <v>5</v>
      </c>
    </row>
    <row r="23" spans="1:16" ht="12.75">
      <c r="A23" s="2"/>
      <c r="B23" s="7"/>
      <c r="C23" s="8"/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9"/>
    </row>
    <row r="25" ht="12.75">
      <c r="A25" s="16"/>
    </row>
    <row r="27" spans="1:2" ht="12.75">
      <c r="A27" s="16"/>
      <c r="B27" s="39"/>
    </row>
    <row r="28" ht="12.75">
      <c r="A28" s="48"/>
    </row>
  </sheetData>
  <mergeCells count="19">
    <mergeCell ref="B11:C11"/>
    <mergeCell ref="D11:E11"/>
    <mergeCell ref="F11:G11"/>
    <mergeCell ref="B10:C10"/>
    <mergeCell ref="B5:C5"/>
    <mergeCell ref="D5:E5"/>
    <mergeCell ref="F5:G5"/>
    <mergeCell ref="B6:C6"/>
    <mergeCell ref="B9:C9"/>
    <mergeCell ref="D9:E9"/>
    <mergeCell ref="D10:E10"/>
    <mergeCell ref="F10:G10"/>
    <mergeCell ref="F9:G9"/>
    <mergeCell ref="F7:G7"/>
    <mergeCell ref="F8:G8"/>
    <mergeCell ref="B7:C7"/>
    <mergeCell ref="B8:C8"/>
    <mergeCell ref="D7:E7"/>
    <mergeCell ref="D8:E8"/>
  </mergeCells>
  <printOptions/>
  <pageMargins left="1" right="0.25" top="1" bottom="0.75" header="0.5" footer="0.25"/>
  <pageSetup fitToHeight="1" fitToWidth="1" horizontalDpi="300" verticalDpi="300" orientation="landscape" scale="96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15" width="7.28125" style="0" customWidth="1"/>
  </cols>
  <sheetData>
    <row r="1" ht="12.75">
      <c r="A1" s="39" t="s">
        <v>27</v>
      </c>
    </row>
    <row r="3" spans="1:4" ht="12.75">
      <c r="A3" s="5" t="s">
        <v>13</v>
      </c>
      <c r="B3" s="18"/>
      <c r="C3" s="18"/>
      <c r="D3" s="18"/>
    </row>
    <row r="4" spans="1:4" ht="12.75">
      <c r="A4" s="40" t="s">
        <v>11</v>
      </c>
      <c r="B4" s="18"/>
      <c r="C4" s="18"/>
      <c r="D4" s="18"/>
    </row>
    <row r="5" spans="1:7" ht="12.75">
      <c r="A5" s="5"/>
      <c r="B5" s="70" t="s">
        <v>16</v>
      </c>
      <c r="C5" s="71"/>
      <c r="D5" s="70" t="s">
        <v>14</v>
      </c>
      <c r="E5" s="71"/>
      <c r="F5" s="70" t="s">
        <v>15</v>
      </c>
      <c r="G5" s="71"/>
    </row>
    <row r="6" spans="1:7" ht="12.75">
      <c r="A6" s="16"/>
      <c r="B6" s="72"/>
      <c r="C6" s="73"/>
      <c r="D6" s="42"/>
      <c r="E6" s="44"/>
      <c r="F6" s="42"/>
      <c r="G6" s="45"/>
    </row>
    <row r="7" spans="1:7" ht="12.75">
      <c r="A7" s="13" t="s">
        <v>29</v>
      </c>
      <c r="B7" s="68">
        <v>5</v>
      </c>
      <c r="C7" s="69"/>
      <c r="D7" s="68">
        <v>4</v>
      </c>
      <c r="E7" s="69"/>
      <c r="F7" s="68">
        <v>3</v>
      </c>
      <c r="G7" s="69"/>
    </row>
    <row r="8" spans="1:7" ht="12.75">
      <c r="A8" s="13" t="s">
        <v>33</v>
      </c>
      <c r="B8" s="68">
        <v>1</v>
      </c>
      <c r="C8" s="69"/>
      <c r="D8" s="68">
        <v>1</v>
      </c>
      <c r="E8" s="69"/>
      <c r="F8" s="68">
        <v>2</v>
      </c>
      <c r="G8" s="69"/>
    </row>
    <row r="9" spans="1:7" ht="12.75">
      <c r="A9" s="13" t="s">
        <v>34</v>
      </c>
      <c r="B9" s="68">
        <v>1</v>
      </c>
      <c r="C9" s="69"/>
      <c r="D9" s="68">
        <v>3</v>
      </c>
      <c r="E9" s="69"/>
      <c r="F9" s="68">
        <v>2</v>
      </c>
      <c r="G9" s="69"/>
    </row>
    <row r="10" spans="1:7" ht="12.75">
      <c r="A10" s="13" t="s">
        <v>35</v>
      </c>
      <c r="B10" s="68">
        <v>1</v>
      </c>
      <c r="C10" s="69"/>
      <c r="D10" s="68">
        <v>3</v>
      </c>
      <c r="E10" s="69"/>
      <c r="F10" s="68">
        <v>3</v>
      </c>
      <c r="G10" s="69"/>
    </row>
    <row r="11" spans="1:7" ht="12.75">
      <c r="A11" s="13" t="s">
        <v>37</v>
      </c>
      <c r="B11" s="68">
        <v>0</v>
      </c>
      <c r="C11" s="69"/>
      <c r="D11" s="68">
        <v>8</v>
      </c>
      <c r="E11" s="69"/>
      <c r="F11" s="68">
        <v>6</v>
      </c>
      <c r="G11" s="69"/>
    </row>
    <row r="12" spans="1:7" ht="12.75">
      <c r="A12" s="5"/>
      <c r="B12" s="43"/>
      <c r="C12" s="46"/>
      <c r="D12" s="43"/>
      <c r="E12" s="47"/>
      <c r="F12" s="43"/>
      <c r="G12" s="46"/>
    </row>
    <row r="15" spans="1:16" ht="12.75">
      <c r="A15" s="54"/>
      <c r="B15" s="26" t="s">
        <v>0</v>
      </c>
      <c r="C15" s="27"/>
      <c r="D15" s="26" t="s">
        <v>1</v>
      </c>
      <c r="E15" s="27"/>
      <c r="F15" s="26" t="s">
        <v>2</v>
      </c>
      <c r="G15" s="27"/>
      <c r="H15" s="26" t="s">
        <v>3</v>
      </c>
      <c r="I15" s="27"/>
      <c r="J15" s="26" t="s">
        <v>4</v>
      </c>
      <c r="K15" s="27"/>
      <c r="L15" s="26" t="s">
        <v>5</v>
      </c>
      <c r="M15" s="27"/>
      <c r="N15" s="26" t="s">
        <v>6</v>
      </c>
      <c r="O15" s="27"/>
      <c r="P15" s="22" t="s">
        <v>7</v>
      </c>
    </row>
    <row r="16" spans="1:16" ht="12.75">
      <c r="A16" s="5" t="s">
        <v>36</v>
      </c>
      <c r="B16" s="23" t="s">
        <v>8</v>
      </c>
      <c r="C16" s="24" t="s">
        <v>9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3" t="s">
        <v>8</v>
      </c>
      <c r="M16" s="24" t="s">
        <v>9</v>
      </c>
      <c r="N16" s="23" t="s">
        <v>8</v>
      </c>
      <c r="O16" s="24" t="s">
        <v>9</v>
      </c>
      <c r="P16" s="25" t="s">
        <v>6</v>
      </c>
    </row>
    <row r="17" spans="2:16" ht="12.75"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4"/>
      <c r="P17" s="6"/>
    </row>
    <row r="18" spans="1:16" ht="12.75">
      <c r="A18" s="13" t="s">
        <v>29</v>
      </c>
      <c r="B18" s="32">
        <v>0</v>
      </c>
      <c r="C18" s="33">
        <v>4</v>
      </c>
      <c r="D18" s="32">
        <v>0</v>
      </c>
      <c r="E18" s="33">
        <v>1</v>
      </c>
      <c r="F18" s="32">
        <v>0</v>
      </c>
      <c r="G18" s="33">
        <v>0</v>
      </c>
      <c r="H18" s="32">
        <v>0</v>
      </c>
      <c r="I18" s="33">
        <v>0</v>
      </c>
      <c r="J18" s="32">
        <v>0</v>
      </c>
      <c r="K18" s="33">
        <v>0</v>
      </c>
      <c r="L18" s="32">
        <v>0</v>
      </c>
      <c r="M18" s="33">
        <v>0</v>
      </c>
      <c r="N18" s="32">
        <f aca="true" t="shared" si="0" ref="N18:O22">L18+J18+H18+F18+D18+B18</f>
        <v>0</v>
      </c>
      <c r="O18" s="33">
        <f t="shared" si="0"/>
        <v>5</v>
      </c>
      <c r="P18" s="34">
        <f>O18+N18</f>
        <v>5</v>
      </c>
    </row>
    <row r="19" spans="1:16" ht="12.75">
      <c r="A19" s="13" t="s">
        <v>33</v>
      </c>
      <c r="B19" s="32">
        <v>0</v>
      </c>
      <c r="C19" s="33">
        <v>2</v>
      </c>
      <c r="D19" s="32">
        <v>0</v>
      </c>
      <c r="E19" s="33">
        <v>0</v>
      </c>
      <c r="F19" s="32">
        <v>0</v>
      </c>
      <c r="G19" s="33">
        <v>0</v>
      </c>
      <c r="H19" s="32">
        <v>0</v>
      </c>
      <c r="I19" s="33">
        <v>0</v>
      </c>
      <c r="J19" s="32">
        <v>0</v>
      </c>
      <c r="K19" s="33">
        <v>1</v>
      </c>
      <c r="L19" s="32">
        <v>0</v>
      </c>
      <c r="M19" s="33">
        <v>0</v>
      </c>
      <c r="N19" s="32">
        <f t="shared" si="0"/>
        <v>0</v>
      </c>
      <c r="O19" s="33">
        <f t="shared" si="0"/>
        <v>3</v>
      </c>
      <c r="P19" s="34">
        <f>O19+N19</f>
        <v>3</v>
      </c>
    </row>
    <row r="20" spans="1:16" ht="12.75">
      <c r="A20" s="13" t="s">
        <v>34</v>
      </c>
      <c r="B20" s="32">
        <v>0</v>
      </c>
      <c r="C20" s="33">
        <v>2</v>
      </c>
      <c r="D20" s="32">
        <v>0</v>
      </c>
      <c r="E20" s="33">
        <v>0</v>
      </c>
      <c r="F20" s="32">
        <v>0</v>
      </c>
      <c r="G20" s="33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3">
        <v>0</v>
      </c>
      <c r="N20" s="32">
        <f t="shared" si="0"/>
        <v>0</v>
      </c>
      <c r="O20" s="33">
        <f t="shared" si="0"/>
        <v>2</v>
      </c>
      <c r="P20" s="34">
        <f>O20+N20</f>
        <v>2</v>
      </c>
    </row>
    <row r="21" spans="1:16" ht="12.75">
      <c r="A21" s="13" t="s">
        <v>35</v>
      </c>
      <c r="B21" s="32">
        <v>0</v>
      </c>
      <c r="C21" s="33">
        <v>2</v>
      </c>
      <c r="D21" s="32">
        <v>0</v>
      </c>
      <c r="E21" s="33">
        <v>0</v>
      </c>
      <c r="F21" s="32">
        <v>0</v>
      </c>
      <c r="G21" s="33">
        <v>0</v>
      </c>
      <c r="H21" s="32">
        <v>0</v>
      </c>
      <c r="I21" s="33">
        <v>0</v>
      </c>
      <c r="J21" s="32">
        <v>0</v>
      </c>
      <c r="K21" s="33">
        <v>0</v>
      </c>
      <c r="L21" s="32">
        <v>0</v>
      </c>
      <c r="M21" s="33">
        <v>0</v>
      </c>
      <c r="N21" s="32">
        <f t="shared" si="0"/>
        <v>0</v>
      </c>
      <c r="O21" s="33">
        <f t="shared" si="0"/>
        <v>2</v>
      </c>
      <c r="P21" s="34">
        <f>O21+N21</f>
        <v>2</v>
      </c>
    </row>
    <row r="22" spans="1:16" ht="12.75">
      <c r="A22" s="13" t="s">
        <v>37</v>
      </c>
      <c r="B22" s="32">
        <v>0</v>
      </c>
      <c r="C22" s="33">
        <v>0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3">
        <v>0</v>
      </c>
      <c r="J22" s="32">
        <v>0</v>
      </c>
      <c r="K22" s="33">
        <v>0</v>
      </c>
      <c r="L22" s="32">
        <v>0</v>
      </c>
      <c r="M22" s="33">
        <v>0</v>
      </c>
      <c r="N22" s="32">
        <f t="shared" si="0"/>
        <v>0</v>
      </c>
      <c r="O22" s="33">
        <f t="shared" si="0"/>
        <v>0</v>
      </c>
      <c r="P22" s="34">
        <f>O22+N22</f>
        <v>0</v>
      </c>
    </row>
    <row r="23" spans="1:16" ht="12.75">
      <c r="A23" s="2"/>
      <c r="B23" s="7"/>
      <c r="C23" s="8"/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9"/>
    </row>
    <row r="25" ht="12.75">
      <c r="A25" s="16"/>
    </row>
    <row r="26" ht="12.75">
      <c r="A26" s="16"/>
    </row>
    <row r="27" spans="1:2" ht="12.75">
      <c r="A27" s="52"/>
      <c r="B27" s="39"/>
    </row>
    <row r="28" ht="12.75">
      <c r="A28" s="48"/>
    </row>
  </sheetData>
  <mergeCells count="19">
    <mergeCell ref="D11:E11"/>
    <mergeCell ref="F11:G11"/>
    <mergeCell ref="B11:C11"/>
    <mergeCell ref="F10:G10"/>
    <mergeCell ref="B10:C10"/>
    <mergeCell ref="D10:E10"/>
    <mergeCell ref="F5:G5"/>
    <mergeCell ref="B5:C5"/>
    <mergeCell ref="D5:E5"/>
    <mergeCell ref="B6:C6"/>
    <mergeCell ref="B7:C7"/>
    <mergeCell ref="F9:G9"/>
    <mergeCell ref="F8:G8"/>
    <mergeCell ref="F7:G7"/>
    <mergeCell ref="D7:E7"/>
    <mergeCell ref="B9:C9"/>
    <mergeCell ref="B8:C8"/>
    <mergeCell ref="D8:E8"/>
    <mergeCell ref="D9:E9"/>
  </mergeCells>
  <printOptions/>
  <pageMargins left="1" right="0.25" top="1" bottom="0.75" header="0.5" footer="0.25"/>
  <pageSetup fitToHeight="1" fitToWidth="1" horizontalDpi="300" verticalDpi="300" orientation="landscape" scale="96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</cp:lastModifiedBy>
  <cp:lastPrinted>2010-06-08T14:49:30Z</cp:lastPrinted>
  <dcterms:created xsi:type="dcterms:W3CDTF">1997-10-13T21:00:09Z</dcterms:created>
  <dcterms:modified xsi:type="dcterms:W3CDTF">2010-06-08T14:49:56Z</dcterms:modified>
  <cp:category/>
  <cp:version/>
  <cp:contentType/>
  <cp:contentStatus/>
</cp:coreProperties>
</file>