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15" windowWidth="11100" windowHeight="6345" activeTab="0"/>
  </bookViews>
  <sheets>
    <sheet name="2008F-sh" sheetId="1" r:id="rId1"/>
  </sheets>
  <definedNames>
    <definedName name="_xlnm.Print_Titles" localSheetId="0">'2008F-sh'!$1:$1</definedName>
  </definedNames>
  <calcPr fullCalcOnLoad="1"/>
</workbook>
</file>

<file path=xl/sharedStrings.xml><?xml version="1.0" encoding="utf-8"?>
<sst xmlns="http://schemas.openxmlformats.org/spreadsheetml/2006/main" count="86" uniqueCount="79">
  <si>
    <t>000-Level</t>
  </si>
  <si>
    <t>100-Level</t>
  </si>
  <si>
    <t>200-Level</t>
  </si>
  <si>
    <t>Lower Division</t>
  </si>
  <si>
    <t>300-Level</t>
  </si>
  <si>
    <t>400-Level</t>
  </si>
  <si>
    <t>Upper Division</t>
  </si>
  <si>
    <t>500-Level</t>
  </si>
  <si>
    <t>600-Level</t>
  </si>
  <si>
    <t>Graduate I</t>
  </si>
  <si>
    <t>700-Level</t>
  </si>
  <si>
    <t>Graduate II</t>
  </si>
  <si>
    <t>Total</t>
  </si>
  <si>
    <t>ACC</t>
  </si>
  <si>
    <t>BLS</t>
  </si>
  <si>
    <t>ECN</t>
  </si>
  <si>
    <t>FIN</t>
  </si>
  <si>
    <t>MGT</t>
  </si>
  <si>
    <t>MIS</t>
  </si>
  <si>
    <t>MKT</t>
  </si>
  <si>
    <t>MSC</t>
  </si>
  <si>
    <t>CE</t>
  </si>
  <si>
    <t>ED</t>
  </si>
  <si>
    <t>ES</t>
  </si>
  <si>
    <t>MAE</t>
  </si>
  <si>
    <t>CS</t>
  </si>
  <si>
    <t>EE</t>
  </si>
  <si>
    <t>EM</t>
  </si>
  <si>
    <t>ISE</t>
  </si>
  <si>
    <t>NUR</t>
  </si>
  <si>
    <t>PY</t>
  </si>
  <si>
    <t>ENG</t>
  </si>
  <si>
    <t>CHE</t>
  </si>
  <si>
    <t>CPE</t>
  </si>
  <si>
    <t>OPE</t>
  </si>
  <si>
    <t>OSE</t>
  </si>
  <si>
    <t>LA</t>
  </si>
  <si>
    <t>ARH</t>
  </si>
  <si>
    <t>ARS</t>
  </si>
  <si>
    <t>CM</t>
  </si>
  <si>
    <t>EDC</t>
  </si>
  <si>
    <t>EH</t>
  </si>
  <si>
    <t>EHL</t>
  </si>
  <si>
    <t>ESL</t>
  </si>
  <si>
    <t>HY</t>
  </si>
  <si>
    <t>MU</t>
  </si>
  <si>
    <t>MUA</t>
  </si>
  <si>
    <t>MUE</t>
  </si>
  <si>
    <t>PHL</t>
  </si>
  <si>
    <t>PSC</t>
  </si>
  <si>
    <t>SOC</t>
  </si>
  <si>
    <t>SCI</t>
  </si>
  <si>
    <t>AST</t>
  </si>
  <si>
    <t>ATS</t>
  </si>
  <si>
    <t>BYS</t>
  </si>
  <si>
    <t>CH</t>
  </si>
  <si>
    <t>MA</t>
  </si>
  <si>
    <t>MTS</t>
  </si>
  <si>
    <t>OPT</t>
  </si>
  <si>
    <t>PH</t>
  </si>
  <si>
    <t>SPS</t>
  </si>
  <si>
    <t>OTH</t>
  </si>
  <si>
    <t>CO</t>
  </si>
  <si>
    <t>H</t>
  </si>
  <si>
    <t>HPE</t>
  </si>
  <si>
    <t>MIL</t>
  </si>
  <si>
    <t>UNV</t>
  </si>
  <si>
    <t>Grand Total</t>
  </si>
  <si>
    <t>BSE</t>
  </si>
  <si>
    <t>FL</t>
  </si>
  <si>
    <t>MUJ</t>
  </si>
  <si>
    <t>GY</t>
  </si>
  <si>
    <t>SC</t>
  </si>
  <si>
    <t>GS</t>
  </si>
  <si>
    <t>WS</t>
  </si>
  <si>
    <t>IEP</t>
  </si>
  <si>
    <t>CL</t>
  </si>
  <si>
    <t>LIB</t>
  </si>
  <si>
    <t>CBA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</si>
</sst>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0.57421875" style="2" bestFit="1" customWidth="1"/>
    <col min="2" max="16384" width="9.140625" style="2" customWidth="1"/>
  </cols>
  <sheetData>
    <row r="1" spans="2:14" s="3" customFormat="1" ht="25.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ht="12.75">
      <c r="A2" s="4" t="s">
        <v>78</v>
      </c>
    </row>
    <row r="3" spans="1:14" ht="12.75">
      <c r="A3" s="2" t="s">
        <v>13</v>
      </c>
      <c r="B3" s="2">
        <f>0</f>
        <v>0</v>
      </c>
      <c r="C3" s="2">
        <v>0</v>
      </c>
      <c r="D3" s="2">
        <v>843</v>
      </c>
      <c r="E3" s="2">
        <f aca="true" t="shared" si="0" ref="E3:E10">SUM(B3:D3)</f>
        <v>843</v>
      </c>
      <c r="F3" s="2">
        <v>669</v>
      </c>
      <c r="G3" s="2">
        <v>300</v>
      </c>
      <c r="H3" s="2">
        <f aca="true" t="shared" si="1" ref="H3:H10">SUM(F3:G3)</f>
        <v>969</v>
      </c>
      <c r="I3" s="2">
        <v>57</v>
      </c>
      <c r="J3" s="2">
        <v>174</v>
      </c>
      <c r="K3" s="2">
        <f aca="true" t="shared" si="2" ref="K3:K10">SUM(I3:J3)</f>
        <v>231</v>
      </c>
      <c r="L3" s="2">
        <v>0</v>
      </c>
      <c r="M3" s="2">
        <f aca="true" t="shared" si="3" ref="M3:M10">SUM(L3)</f>
        <v>0</v>
      </c>
      <c r="N3" s="2">
        <f aca="true" t="shared" si="4" ref="N3:N10">SUM(M3,K3,H3,E3)</f>
        <v>2043</v>
      </c>
    </row>
    <row r="4" spans="1:14" ht="12.75">
      <c r="A4" s="2" t="s">
        <v>14</v>
      </c>
      <c r="B4" s="2">
        <v>0</v>
      </c>
      <c r="C4" s="2">
        <f>0</f>
        <v>0</v>
      </c>
      <c r="D4" s="2">
        <v>528</v>
      </c>
      <c r="E4" s="2">
        <f t="shared" si="0"/>
        <v>528</v>
      </c>
      <c r="F4" s="2">
        <v>0</v>
      </c>
      <c r="G4" s="2">
        <v>48</v>
      </c>
      <c r="H4" s="2">
        <f t="shared" si="1"/>
        <v>48</v>
      </c>
      <c r="I4" s="2">
        <v>27</v>
      </c>
      <c r="J4" s="2">
        <v>0</v>
      </c>
      <c r="K4" s="2">
        <f t="shared" si="2"/>
        <v>27</v>
      </c>
      <c r="L4" s="2">
        <v>0</v>
      </c>
      <c r="M4" s="2">
        <f t="shared" si="3"/>
        <v>0</v>
      </c>
      <c r="N4" s="2">
        <f t="shared" si="4"/>
        <v>603</v>
      </c>
    </row>
    <row r="5" spans="1:14" ht="12.75">
      <c r="A5" s="2" t="s">
        <v>15</v>
      </c>
      <c r="B5" s="2">
        <f>0</f>
        <v>0</v>
      </c>
      <c r="C5" s="2">
        <v>1449</v>
      </c>
      <c r="D5" s="2">
        <v>0</v>
      </c>
      <c r="E5" s="2">
        <f t="shared" si="0"/>
        <v>1449</v>
      </c>
      <c r="F5" s="2">
        <v>210</v>
      </c>
      <c r="G5" s="2">
        <v>87</v>
      </c>
      <c r="H5" s="2">
        <f t="shared" si="1"/>
        <v>297</v>
      </c>
      <c r="I5" s="2">
        <v>3</v>
      </c>
      <c r="J5" s="2">
        <v>0</v>
      </c>
      <c r="K5" s="2">
        <f t="shared" si="2"/>
        <v>3</v>
      </c>
      <c r="L5" s="2">
        <v>0</v>
      </c>
      <c r="M5" s="2">
        <f t="shared" si="3"/>
        <v>0</v>
      </c>
      <c r="N5" s="2">
        <f t="shared" si="4"/>
        <v>1749</v>
      </c>
    </row>
    <row r="6" spans="1:14" ht="12.75">
      <c r="A6" s="2" t="s">
        <v>16</v>
      </c>
      <c r="B6" s="2">
        <v>0</v>
      </c>
      <c r="C6" s="2">
        <v>156</v>
      </c>
      <c r="D6" s="2">
        <f>0</f>
        <v>0</v>
      </c>
      <c r="E6" s="2">
        <f t="shared" si="0"/>
        <v>156</v>
      </c>
      <c r="F6" s="2">
        <v>438</v>
      </c>
      <c r="G6" s="2">
        <v>225</v>
      </c>
      <c r="H6" s="2">
        <f t="shared" si="1"/>
        <v>663</v>
      </c>
      <c r="I6" s="2">
        <v>15</v>
      </c>
      <c r="J6" s="2">
        <v>114</v>
      </c>
      <c r="K6" s="2">
        <f t="shared" si="2"/>
        <v>129</v>
      </c>
      <c r="L6" s="2">
        <v>0</v>
      </c>
      <c r="M6" s="2">
        <f t="shared" si="3"/>
        <v>0</v>
      </c>
      <c r="N6" s="2">
        <f t="shared" si="4"/>
        <v>948</v>
      </c>
    </row>
    <row r="7" spans="1:14" ht="12.75">
      <c r="A7" s="2" t="s">
        <v>17</v>
      </c>
      <c r="B7" s="2">
        <v>0</v>
      </c>
      <c r="C7" s="2">
        <v>0</v>
      </c>
      <c r="D7" s="2">
        <v>0</v>
      </c>
      <c r="E7" s="2">
        <f t="shared" si="0"/>
        <v>0</v>
      </c>
      <c r="F7" s="2">
        <v>714</v>
      </c>
      <c r="G7" s="2">
        <v>698</v>
      </c>
      <c r="H7" s="2">
        <f t="shared" si="1"/>
        <v>1412</v>
      </c>
      <c r="I7" s="2">
        <v>39</v>
      </c>
      <c r="J7" s="2">
        <v>345</v>
      </c>
      <c r="K7" s="2">
        <f t="shared" si="2"/>
        <v>384</v>
      </c>
      <c r="L7" s="2">
        <v>0</v>
      </c>
      <c r="M7" s="2">
        <f t="shared" si="3"/>
        <v>0</v>
      </c>
      <c r="N7" s="2">
        <f t="shared" si="4"/>
        <v>1796</v>
      </c>
    </row>
    <row r="8" spans="1:14" ht="12.75">
      <c r="A8" s="2" t="s">
        <v>18</v>
      </c>
      <c r="B8" s="2">
        <v>0</v>
      </c>
      <c r="C8" s="2">
        <v>561</v>
      </c>
      <c r="D8" s="2">
        <v>108</v>
      </c>
      <c r="E8" s="2">
        <f t="shared" si="0"/>
        <v>669</v>
      </c>
      <c r="F8" s="2">
        <v>585</v>
      </c>
      <c r="G8" s="2">
        <v>237</v>
      </c>
      <c r="H8" s="2">
        <f t="shared" si="1"/>
        <v>822</v>
      </c>
      <c r="I8" s="2">
        <v>36</v>
      </c>
      <c r="J8" s="2">
        <v>258</v>
      </c>
      <c r="K8" s="2">
        <f t="shared" si="2"/>
        <v>294</v>
      </c>
      <c r="L8" s="2">
        <v>0</v>
      </c>
      <c r="M8" s="2">
        <f t="shared" si="3"/>
        <v>0</v>
      </c>
      <c r="N8" s="2">
        <f t="shared" si="4"/>
        <v>1785</v>
      </c>
    </row>
    <row r="9" spans="1:14" ht="12.75">
      <c r="A9" s="2" t="s">
        <v>19</v>
      </c>
      <c r="B9" s="2">
        <v>0</v>
      </c>
      <c r="C9" s="2">
        <v>0</v>
      </c>
      <c r="D9" s="2">
        <v>0</v>
      </c>
      <c r="E9" s="2">
        <f t="shared" si="0"/>
        <v>0</v>
      </c>
      <c r="F9" s="2">
        <v>636</v>
      </c>
      <c r="G9" s="2">
        <v>369</v>
      </c>
      <c r="H9" s="2">
        <f t="shared" si="1"/>
        <v>1005</v>
      </c>
      <c r="I9" s="2">
        <v>33</v>
      </c>
      <c r="J9" s="2">
        <v>252</v>
      </c>
      <c r="K9" s="2">
        <f t="shared" si="2"/>
        <v>285</v>
      </c>
      <c r="L9" s="2">
        <v>0</v>
      </c>
      <c r="M9" s="2">
        <f t="shared" si="3"/>
        <v>0</v>
      </c>
      <c r="N9" s="2">
        <f t="shared" si="4"/>
        <v>1290</v>
      </c>
    </row>
    <row r="10" spans="1:14" ht="12.75">
      <c r="A10" s="2" t="s">
        <v>20</v>
      </c>
      <c r="B10" s="2">
        <v>0</v>
      </c>
      <c r="C10" s="2">
        <v>0</v>
      </c>
      <c r="D10" s="2">
        <v>552</v>
      </c>
      <c r="E10" s="2">
        <f t="shared" si="0"/>
        <v>552</v>
      </c>
      <c r="F10" s="2">
        <v>249</v>
      </c>
      <c r="G10" s="2">
        <v>0</v>
      </c>
      <c r="H10" s="2">
        <f t="shared" si="1"/>
        <v>249</v>
      </c>
      <c r="I10" s="2">
        <v>0</v>
      </c>
      <c r="J10" s="2">
        <v>99</v>
      </c>
      <c r="K10" s="2">
        <f t="shared" si="2"/>
        <v>99</v>
      </c>
      <c r="L10" s="2">
        <v>0</v>
      </c>
      <c r="M10" s="2">
        <f t="shared" si="3"/>
        <v>0</v>
      </c>
      <c r="N10" s="2">
        <f t="shared" si="4"/>
        <v>900</v>
      </c>
    </row>
    <row r="11" spans="1:14" s="7" customFormat="1" ht="13.5" thickBot="1">
      <c r="A11" s="5" t="s">
        <v>12</v>
      </c>
      <c r="B11" s="6">
        <f aca="true" t="shared" si="5" ref="B11:N11">SUM(B3:B10)</f>
        <v>0</v>
      </c>
      <c r="C11" s="6">
        <f t="shared" si="5"/>
        <v>2166</v>
      </c>
      <c r="D11" s="6">
        <f t="shared" si="5"/>
        <v>2031</v>
      </c>
      <c r="E11" s="6">
        <f t="shared" si="5"/>
        <v>4197</v>
      </c>
      <c r="F11" s="6">
        <f t="shared" si="5"/>
        <v>3501</v>
      </c>
      <c r="G11" s="6">
        <f t="shared" si="5"/>
        <v>1964</v>
      </c>
      <c r="H11" s="6">
        <f t="shared" si="5"/>
        <v>5465</v>
      </c>
      <c r="I11" s="6">
        <f t="shared" si="5"/>
        <v>210</v>
      </c>
      <c r="J11" s="6">
        <f t="shared" si="5"/>
        <v>1242</v>
      </c>
      <c r="K11" s="6">
        <f t="shared" si="5"/>
        <v>1452</v>
      </c>
      <c r="L11" s="6">
        <f t="shared" si="5"/>
        <v>0</v>
      </c>
      <c r="M11" s="6">
        <f t="shared" si="5"/>
        <v>0</v>
      </c>
      <c r="N11" s="6">
        <f t="shared" si="5"/>
        <v>11114</v>
      </c>
    </row>
    <row r="12" ht="13.5" thickTop="1"/>
    <row r="13" ht="12.75">
      <c r="A13" s="4" t="s">
        <v>31</v>
      </c>
    </row>
    <row r="14" spans="1:14" ht="12.75">
      <c r="A14" s="2" t="s">
        <v>21</v>
      </c>
      <c r="B14" s="2">
        <v>0</v>
      </c>
      <c r="C14" s="2">
        <v>81</v>
      </c>
      <c r="D14" s="2">
        <v>143</v>
      </c>
      <c r="E14" s="2">
        <f aca="true" t="shared" si="6" ref="E14:E22">SUM(B14:D14)</f>
        <v>224</v>
      </c>
      <c r="F14" s="2">
        <v>143</v>
      </c>
      <c r="G14" s="2">
        <v>283</v>
      </c>
      <c r="H14" s="2">
        <f aca="true" t="shared" si="7" ref="H14:H22">SUM(F14:G14)</f>
        <v>426</v>
      </c>
      <c r="I14" s="2">
        <v>18</v>
      </c>
      <c r="J14" s="2">
        <v>63</v>
      </c>
      <c r="K14" s="2">
        <f aca="true" t="shared" si="8" ref="K14:K22">SUM(I14:J14)</f>
        <v>81</v>
      </c>
      <c r="L14" s="2">
        <v>48</v>
      </c>
      <c r="M14" s="2">
        <f aca="true" t="shared" si="9" ref="M14:M22">SUM(L14)</f>
        <v>48</v>
      </c>
      <c r="N14" s="2">
        <f aca="true" t="shared" si="10" ref="N14:N22">SUM(M14,K14,H14,E14)</f>
        <v>779</v>
      </c>
    </row>
    <row r="15" spans="1:14" ht="12.75">
      <c r="A15" s="2" t="s">
        <v>32</v>
      </c>
      <c r="B15" s="2">
        <v>0</v>
      </c>
      <c r="C15" s="2">
        <v>108</v>
      </c>
      <c r="D15" s="2">
        <v>51</v>
      </c>
      <c r="E15" s="2">
        <f t="shared" si="6"/>
        <v>159</v>
      </c>
      <c r="F15" s="2">
        <v>0</v>
      </c>
      <c r="G15" s="2">
        <v>145</v>
      </c>
      <c r="H15" s="2">
        <f t="shared" si="7"/>
        <v>145</v>
      </c>
      <c r="I15" s="2">
        <v>24</v>
      </c>
      <c r="J15" s="2">
        <v>47</v>
      </c>
      <c r="K15" s="2">
        <f t="shared" si="8"/>
        <v>71</v>
      </c>
      <c r="L15" s="2">
        <v>8</v>
      </c>
      <c r="M15" s="2">
        <f t="shared" si="9"/>
        <v>8</v>
      </c>
      <c r="N15" s="2">
        <f t="shared" si="10"/>
        <v>383</v>
      </c>
    </row>
    <row r="16" spans="1:14" ht="12.75">
      <c r="A16" s="2" t="s">
        <v>33</v>
      </c>
      <c r="B16" s="2">
        <v>0</v>
      </c>
      <c r="C16" s="2">
        <v>336</v>
      </c>
      <c r="D16" s="2">
        <v>249</v>
      </c>
      <c r="E16" s="2">
        <f t="shared" si="6"/>
        <v>585</v>
      </c>
      <c r="F16" s="2">
        <v>231</v>
      </c>
      <c r="G16" s="2">
        <v>338</v>
      </c>
      <c r="H16" s="2">
        <f t="shared" si="7"/>
        <v>569</v>
      </c>
      <c r="I16" s="2">
        <v>129</v>
      </c>
      <c r="J16" s="2">
        <v>111</v>
      </c>
      <c r="K16" s="2">
        <f t="shared" si="8"/>
        <v>240</v>
      </c>
      <c r="L16" s="2">
        <v>48</v>
      </c>
      <c r="M16" s="2">
        <f t="shared" si="9"/>
        <v>48</v>
      </c>
      <c r="N16" s="2">
        <f t="shared" si="10"/>
        <v>1442</v>
      </c>
    </row>
    <row r="17" spans="1:14" ht="12.75">
      <c r="A17" s="2" t="s">
        <v>26</v>
      </c>
      <c r="B17" s="2">
        <v>0</v>
      </c>
      <c r="C17" s="2">
        <v>453</v>
      </c>
      <c r="D17" s="2">
        <v>708</v>
      </c>
      <c r="E17" s="2">
        <f t="shared" si="6"/>
        <v>1161</v>
      </c>
      <c r="F17" s="2">
        <v>765</v>
      </c>
      <c r="G17" s="2">
        <v>714</v>
      </c>
      <c r="H17" s="2">
        <f t="shared" si="7"/>
        <v>1479</v>
      </c>
      <c r="I17" s="2">
        <v>189</v>
      </c>
      <c r="J17" s="2">
        <v>306</v>
      </c>
      <c r="K17" s="2">
        <f t="shared" si="8"/>
        <v>495</v>
      </c>
      <c r="L17" s="2">
        <v>180</v>
      </c>
      <c r="M17" s="2">
        <f t="shared" si="9"/>
        <v>180</v>
      </c>
      <c r="N17" s="2">
        <f t="shared" si="10"/>
        <v>3315</v>
      </c>
    </row>
    <row r="18" spans="1:14" ht="12.75">
      <c r="A18" s="2" t="s">
        <v>27</v>
      </c>
      <c r="B18" s="2">
        <v>0</v>
      </c>
      <c r="C18" s="2">
        <v>0</v>
      </c>
      <c r="D18" s="2">
        <v>0</v>
      </c>
      <c r="E18" s="2">
        <f t="shared" si="6"/>
        <v>0</v>
      </c>
      <c r="F18" s="2">
        <v>0</v>
      </c>
      <c r="G18" s="2">
        <v>0</v>
      </c>
      <c r="H18" s="2">
        <f t="shared" si="7"/>
        <v>0</v>
      </c>
      <c r="I18" s="2">
        <v>0</v>
      </c>
      <c r="J18" s="2">
        <v>300</v>
      </c>
      <c r="K18" s="2">
        <f t="shared" si="8"/>
        <v>300</v>
      </c>
      <c r="L18" s="2">
        <v>141</v>
      </c>
      <c r="M18" s="2">
        <f t="shared" si="9"/>
        <v>141</v>
      </c>
      <c r="N18" s="2">
        <f t="shared" si="10"/>
        <v>441</v>
      </c>
    </row>
    <row r="19" spans="1:14" ht="12.75">
      <c r="A19" s="2" t="s">
        <v>28</v>
      </c>
      <c r="B19" s="2">
        <v>0</v>
      </c>
      <c r="C19" s="2">
        <v>72</v>
      </c>
      <c r="D19" s="2">
        <v>0</v>
      </c>
      <c r="E19" s="2">
        <f t="shared" si="6"/>
        <v>72</v>
      </c>
      <c r="F19" s="2">
        <v>735</v>
      </c>
      <c r="G19" s="2">
        <v>201</v>
      </c>
      <c r="H19" s="2">
        <f t="shared" si="7"/>
        <v>936</v>
      </c>
      <c r="I19" s="2">
        <v>69</v>
      </c>
      <c r="J19" s="2">
        <v>468</v>
      </c>
      <c r="K19" s="2">
        <f t="shared" si="8"/>
        <v>537</v>
      </c>
      <c r="L19" s="2">
        <v>42</v>
      </c>
      <c r="M19" s="2">
        <f t="shared" si="9"/>
        <v>42</v>
      </c>
      <c r="N19" s="2">
        <f t="shared" si="10"/>
        <v>1587</v>
      </c>
    </row>
    <row r="20" spans="1:14" ht="12.75">
      <c r="A20" s="2" t="s">
        <v>24</v>
      </c>
      <c r="B20" s="2">
        <v>0</v>
      </c>
      <c r="C20" s="2">
        <v>693</v>
      </c>
      <c r="D20" s="2">
        <v>800</v>
      </c>
      <c r="E20" s="2">
        <f t="shared" si="6"/>
        <v>1493</v>
      </c>
      <c r="F20" s="2">
        <v>1357</v>
      </c>
      <c r="G20" s="2">
        <v>1140</v>
      </c>
      <c r="H20" s="2">
        <f t="shared" si="7"/>
        <v>2497</v>
      </c>
      <c r="I20" s="2">
        <v>165</v>
      </c>
      <c r="J20" s="2">
        <v>442</v>
      </c>
      <c r="K20" s="2">
        <f t="shared" si="8"/>
        <v>607</v>
      </c>
      <c r="L20" s="2">
        <v>99</v>
      </c>
      <c r="M20" s="2">
        <f t="shared" si="9"/>
        <v>99</v>
      </c>
      <c r="N20" s="2">
        <f t="shared" si="10"/>
        <v>4696</v>
      </c>
    </row>
    <row r="21" spans="1:14" ht="12.75">
      <c r="A21" s="2" t="s">
        <v>34</v>
      </c>
      <c r="B21" s="2">
        <v>0</v>
      </c>
      <c r="C21" s="2">
        <v>0</v>
      </c>
      <c r="D21" s="2">
        <v>0</v>
      </c>
      <c r="E21" s="2">
        <f t="shared" si="6"/>
        <v>0</v>
      </c>
      <c r="F21" s="2">
        <v>0</v>
      </c>
      <c r="G21" s="2">
        <v>60</v>
      </c>
      <c r="H21" s="2">
        <f t="shared" si="7"/>
        <v>60</v>
      </c>
      <c r="I21" s="2">
        <v>0</v>
      </c>
      <c r="J21" s="2">
        <v>0</v>
      </c>
      <c r="K21" s="2">
        <f t="shared" si="8"/>
        <v>0</v>
      </c>
      <c r="L21" s="2">
        <v>0</v>
      </c>
      <c r="M21" s="2">
        <f t="shared" si="9"/>
        <v>0</v>
      </c>
      <c r="N21" s="2">
        <f t="shared" si="10"/>
        <v>60</v>
      </c>
    </row>
    <row r="22" spans="1:14" ht="12.75">
      <c r="A22" s="2" t="s">
        <v>35</v>
      </c>
      <c r="B22" s="2">
        <v>0</v>
      </c>
      <c r="C22" s="2">
        <v>0</v>
      </c>
      <c r="D22" s="2">
        <v>0</v>
      </c>
      <c r="E22" s="2">
        <f t="shared" si="6"/>
        <v>0</v>
      </c>
      <c r="F22" s="2">
        <v>0</v>
      </c>
      <c r="G22" s="2">
        <v>0</v>
      </c>
      <c r="H22" s="2">
        <f t="shared" si="7"/>
        <v>0</v>
      </c>
      <c r="I22" s="2">
        <v>6</v>
      </c>
      <c r="J22" s="2">
        <v>0</v>
      </c>
      <c r="K22" s="2">
        <f t="shared" si="8"/>
        <v>6</v>
      </c>
      <c r="L22" s="2">
        <v>39</v>
      </c>
      <c r="M22" s="2">
        <f t="shared" si="9"/>
        <v>39</v>
      </c>
      <c r="N22" s="2">
        <f t="shared" si="10"/>
        <v>45</v>
      </c>
    </row>
    <row r="23" spans="1:14" s="7" customFormat="1" ht="13.5" thickBot="1">
      <c r="A23" s="5" t="s">
        <v>12</v>
      </c>
      <c r="B23" s="6">
        <f>SUM(B14:B22)</f>
        <v>0</v>
      </c>
      <c r="C23" s="6">
        <f>SUM(C14:C22)</f>
        <v>1743</v>
      </c>
      <c r="D23" s="6">
        <f>SUM(D14:D22)</f>
        <v>1951</v>
      </c>
      <c r="E23" s="6">
        <f aca="true" t="shared" si="11" ref="E23:N23">SUM(E14:E22)</f>
        <v>3694</v>
      </c>
      <c r="F23" s="6">
        <f t="shared" si="11"/>
        <v>3231</v>
      </c>
      <c r="G23" s="6">
        <f t="shared" si="11"/>
        <v>2881</v>
      </c>
      <c r="H23" s="6">
        <f t="shared" si="11"/>
        <v>6112</v>
      </c>
      <c r="I23" s="6">
        <f t="shared" si="11"/>
        <v>600</v>
      </c>
      <c r="J23" s="6">
        <f t="shared" si="11"/>
        <v>1737</v>
      </c>
      <c r="K23" s="6">
        <f t="shared" si="11"/>
        <v>2337</v>
      </c>
      <c r="L23" s="6">
        <f t="shared" si="11"/>
        <v>605</v>
      </c>
      <c r="M23" s="6">
        <f t="shared" si="11"/>
        <v>605</v>
      </c>
      <c r="N23" s="6">
        <f t="shared" si="11"/>
        <v>12748</v>
      </c>
    </row>
    <row r="24" ht="13.5" thickTop="1"/>
    <row r="25" ht="12.75">
      <c r="A25" s="4" t="s">
        <v>36</v>
      </c>
    </row>
    <row r="26" spans="1:14" ht="12.75">
      <c r="A26" s="2" t="s">
        <v>37</v>
      </c>
      <c r="B26" s="2">
        <v>0</v>
      </c>
      <c r="C26" s="2">
        <v>729</v>
      </c>
      <c r="D26" s="2">
        <v>0</v>
      </c>
      <c r="E26" s="2">
        <f aca="true" t="shared" si="12" ref="E26:E48">SUM(B26:D26)</f>
        <v>729</v>
      </c>
      <c r="F26" s="2">
        <v>138</v>
      </c>
      <c r="G26" s="2">
        <v>3</v>
      </c>
      <c r="H26" s="2">
        <f aca="true" t="shared" si="13" ref="H26:H48">SUM(F26:G26)</f>
        <v>141</v>
      </c>
      <c r="I26" s="2">
        <v>0</v>
      </c>
      <c r="J26" s="2">
        <v>0</v>
      </c>
      <c r="K26" s="2">
        <f aca="true" t="shared" si="14" ref="K26:K48">SUM(I26:J26)</f>
        <v>0</v>
      </c>
      <c r="L26" s="2">
        <v>0</v>
      </c>
      <c r="M26" s="2">
        <f aca="true" t="shared" si="15" ref="M26:M48">SUM(L26)</f>
        <v>0</v>
      </c>
      <c r="N26" s="2">
        <f aca="true" t="shared" si="16" ref="N26:N48">SUM(M26,K26,H26,E26)</f>
        <v>870</v>
      </c>
    </row>
    <row r="27" spans="1:14" ht="12.75">
      <c r="A27" s="2" t="s">
        <v>38</v>
      </c>
      <c r="B27" s="2">
        <v>0</v>
      </c>
      <c r="C27" s="2">
        <v>408</v>
      </c>
      <c r="D27" s="2">
        <v>261</v>
      </c>
      <c r="E27" s="2">
        <f t="shared" si="12"/>
        <v>669</v>
      </c>
      <c r="F27" s="2">
        <v>342</v>
      </c>
      <c r="G27" s="2">
        <v>114</v>
      </c>
      <c r="H27" s="2">
        <f t="shared" si="13"/>
        <v>456</v>
      </c>
      <c r="I27" s="2">
        <v>0</v>
      </c>
      <c r="J27" s="2">
        <v>0</v>
      </c>
      <c r="K27" s="2">
        <f t="shared" si="14"/>
        <v>0</v>
      </c>
      <c r="L27" s="2">
        <v>0</v>
      </c>
      <c r="M27" s="2">
        <f t="shared" si="15"/>
        <v>0</v>
      </c>
      <c r="N27" s="2">
        <f t="shared" si="16"/>
        <v>1125</v>
      </c>
    </row>
    <row r="28" spans="1:14" ht="12.75">
      <c r="A28" s="2" t="s">
        <v>76</v>
      </c>
      <c r="B28" s="2">
        <v>0</v>
      </c>
      <c r="C28" s="2">
        <v>51</v>
      </c>
      <c r="D28" s="2">
        <v>0</v>
      </c>
      <c r="E28" s="2">
        <f t="shared" si="12"/>
        <v>51</v>
      </c>
      <c r="F28" s="2">
        <v>0</v>
      </c>
      <c r="G28" s="2">
        <v>0</v>
      </c>
      <c r="H28" s="2">
        <f t="shared" si="13"/>
        <v>0</v>
      </c>
      <c r="I28" s="2">
        <v>0</v>
      </c>
      <c r="J28" s="2">
        <v>0</v>
      </c>
      <c r="K28" s="2">
        <f t="shared" si="14"/>
        <v>0</v>
      </c>
      <c r="L28" s="2">
        <v>0</v>
      </c>
      <c r="M28" s="2">
        <f t="shared" si="15"/>
        <v>0</v>
      </c>
      <c r="N28" s="2">
        <f>SUM(M28,K28,H28,E28)</f>
        <v>51</v>
      </c>
    </row>
    <row r="29" spans="1:14" ht="12.75">
      <c r="A29" s="2" t="s">
        <v>39</v>
      </c>
      <c r="B29" s="2">
        <v>0</v>
      </c>
      <c r="C29" s="2">
        <v>690</v>
      </c>
      <c r="D29" s="2">
        <v>216</v>
      </c>
      <c r="E29" s="2">
        <f t="shared" si="12"/>
        <v>906</v>
      </c>
      <c r="F29" s="2">
        <v>663</v>
      </c>
      <c r="G29" s="2">
        <v>58</v>
      </c>
      <c r="H29" s="2">
        <f t="shared" si="13"/>
        <v>721</v>
      </c>
      <c r="I29" s="2">
        <v>0</v>
      </c>
      <c r="J29" s="2">
        <v>0</v>
      </c>
      <c r="K29" s="2">
        <f t="shared" si="14"/>
        <v>0</v>
      </c>
      <c r="L29" s="2">
        <v>0</v>
      </c>
      <c r="M29" s="2">
        <f t="shared" si="15"/>
        <v>0</v>
      </c>
      <c r="N29" s="2">
        <f t="shared" si="16"/>
        <v>1627</v>
      </c>
    </row>
    <row r="30" spans="1:14" ht="12.75">
      <c r="A30" s="2" t="s">
        <v>22</v>
      </c>
      <c r="B30" s="2">
        <v>0</v>
      </c>
      <c r="C30" s="2">
        <v>147</v>
      </c>
      <c r="D30" s="2">
        <v>0</v>
      </c>
      <c r="E30" s="2">
        <f t="shared" si="12"/>
        <v>147</v>
      </c>
      <c r="F30" s="2">
        <v>589</v>
      </c>
      <c r="G30" s="2">
        <v>348</v>
      </c>
      <c r="H30" s="2">
        <f t="shared" si="13"/>
        <v>937</v>
      </c>
      <c r="I30" s="2">
        <v>0</v>
      </c>
      <c r="J30" s="2">
        <v>127</v>
      </c>
      <c r="K30" s="2">
        <f t="shared" si="14"/>
        <v>127</v>
      </c>
      <c r="L30" s="2">
        <v>0</v>
      </c>
      <c r="M30" s="2">
        <f t="shared" si="15"/>
        <v>0</v>
      </c>
      <c r="N30" s="2">
        <f t="shared" si="16"/>
        <v>1211</v>
      </c>
    </row>
    <row r="31" spans="1:14" ht="12.75">
      <c r="A31" s="2" t="s">
        <v>40</v>
      </c>
      <c r="B31" s="2">
        <v>0</v>
      </c>
      <c r="C31" s="2">
        <v>0</v>
      </c>
      <c r="D31" s="2">
        <v>0</v>
      </c>
      <c r="E31" s="2">
        <f t="shared" si="12"/>
        <v>0</v>
      </c>
      <c r="F31" s="2">
        <v>141</v>
      </c>
      <c r="G31" s="2">
        <v>0</v>
      </c>
      <c r="H31" s="2">
        <f t="shared" si="13"/>
        <v>141</v>
      </c>
      <c r="I31" s="2">
        <v>0</v>
      </c>
      <c r="J31" s="2">
        <v>0</v>
      </c>
      <c r="K31" s="2">
        <f t="shared" si="14"/>
        <v>0</v>
      </c>
      <c r="L31" s="2">
        <v>0</v>
      </c>
      <c r="M31" s="2">
        <f t="shared" si="15"/>
        <v>0</v>
      </c>
      <c r="N31" s="2">
        <f t="shared" si="16"/>
        <v>141</v>
      </c>
    </row>
    <row r="32" spans="1:14" ht="12.75">
      <c r="A32" s="2" t="s">
        <v>41</v>
      </c>
      <c r="B32" s="2">
        <v>0</v>
      </c>
      <c r="C32" s="2">
        <v>3117</v>
      </c>
      <c r="D32" s="2">
        <v>2130</v>
      </c>
      <c r="E32" s="2">
        <f t="shared" si="12"/>
        <v>5247</v>
      </c>
      <c r="F32" s="2">
        <v>765</v>
      </c>
      <c r="G32" s="2">
        <v>240</v>
      </c>
      <c r="H32" s="2">
        <f t="shared" si="13"/>
        <v>1005</v>
      </c>
      <c r="I32" s="2">
        <v>111</v>
      </c>
      <c r="J32" s="2">
        <v>153</v>
      </c>
      <c r="K32" s="2">
        <f t="shared" si="14"/>
        <v>264</v>
      </c>
      <c r="L32" s="2">
        <v>0</v>
      </c>
      <c r="M32" s="2">
        <f t="shared" si="15"/>
        <v>0</v>
      </c>
      <c r="N32" s="2">
        <f t="shared" si="16"/>
        <v>6516</v>
      </c>
    </row>
    <row r="33" spans="1:14" ht="12.75">
      <c r="A33" s="2" t="s">
        <v>42</v>
      </c>
      <c r="B33" s="2">
        <v>0</v>
      </c>
      <c r="C33" s="2">
        <v>0</v>
      </c>
      <c r="D33" s="2">
        <v>0</v>
      </c>
      <c r="E33" s="2">
        <f t="shared" si="12"/>
        <v>0</v>
      </c>
      <c r="F33" s="2">
        <v>0</v>
      </c>
      <c r="G33" s="2">
        <v>57</v>
      </c>
      <c r="H33" s="2">
        <f t="shared" si="13"/>
        <v>57</v>
      </c>
      <c r="I33" s="2">
        <v>21</v>
      </c>
      <c r="J33" s="2">
        <v>0</v>
      </c>
      <c r="K33" s="2">
        <f t="shared" si="14"/>
        <v>21</v>
      </c>
      <c r="L33" s="2">
        <v>0</v>
      </c>
      <c r="M33" s="2">
        <f t="shared" si="15"/>
        <v>0</v>
      </c>
      <c r="N33" s="2">
        <f t="shared" si="16"/>
        <v>78</v>
      </c>
    </row>
    <row r="34" spans="1:14" ht="12.75">
      <c r="A34" s="2" t="s">
        <v>43</v>
      </c>
      <c r="B34" s="2">
        <v>0</v>
      </c>
      <c r="C34" s="2">
        <v>102</v>
      </c>
      <c r="D34" s="2">
        <v>0</v>
      </c>
      <c r="E34" s="2">
        <f t="shared" si="12"/>
        <v>102</v>
      </c>
      <c r="F34" s="2">
        <v>0</v>
      </c>
      <c r="G34" s="2">
        <v>0</v>
      </c>
      <c r="H34" s="2">
        <f t="shared" si="13"/>
        <v>0</v>
      </c>
      <c r="I34" s="2">
        <v>0</v>
      </c>
      <c r="J34" s="2">
        <v>0</v>
      </c>
      <c r="K34" s="2">
        <f t="shared" si="14"/>
        <v>0</v>
      </c>
      <c r="L34" s="2">
        <v>0</v>
      </c>
      <c r="M34" s="2">
        <f t="shared" si="15"/>
        <v>0</v>
      </c>
      <c r="N34" s="2">
        <f t="shared" si="16"/>
        <v>102</v>
      </c>
    </row>
    <row r="35" spans="1:14" ht="12.75">
      <c r="A35" s="2" t="s">
        <v>69</v>
      </c>
      <c r="B35" s="2">
        <v>0</v>
      </c>
      <c r="C35" s="2">
        <v>1815</v>
      </c>
      <c r="D35" s="2">
        <v>156</v>
      </c>
      <c r="E35" s="2">
        <f t="shared" si="12"/>
        <v>1971</v>
      </c>
      <c r="F35" s="2">
        <v>210</v>
      </c>
      <c r="G35" s="2">
        <v>111</v>
      </c>
      <c r="H35" s="2">
        <f t="shared" si="13"/>
        <v>321</v>
      </c>
      <c r="I35" s="2">
        <v>0</v>
      </c>
      <c r="J35" s="2">
        <v>0</v>
      </c>
      <c r="K35" s="2">
        <f t="shared" si="14"/>
        <v>0</v>
      </c>
      <c r="L35" s="2">
        <v>0</v>
      </c>
      <c r="M35" s="2">
        <f t="shared" si="15"/>
        <v>0</v>
      </c>
      <c r="N35" s="2">
        <f t="shared" si="16"/>
        <v>2292</v>
      </c>
    </row>
    <row r="36" spans="1:14" ht="12.75">
      <c r="A36" s="2" t="s">
        <v>71</v>
      </c>
      <c r="B36" s="2">
        <v>0</v>
      </c>
      <c r="C36" s="2">
        <v>0</v>
      </c>
      <c r="D36" s="2">
        <v>0</v>
      </c>
      <c r="E36" s="2">
        <f t="shared" si="12"/>
        <v>0</v>
      </c>
      <c r="F36" s="2">
        <v>0</v>
      </c>
      <c r="G36" s="2">
        <v>0</v>
      </c>
      <c r="H36" s="2">
        <f t="shared" si="13"/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f t="shared" si="16"/>
        <v>0</v>
      </c>
    </row>
    <row r="37" spans="1:14" ht="12.75">
      <c r="A37" s="2" t="s">
        <v>73</v>
      </c>
      <c r="B37" s="2">
        <v>0</v>
      </c>
      <c r="C37" s="2">
        <v>0</v>
      </c>
      <c r="D37" s="2">
        <v>132</v>
      </c>
      <c r="E37" s="2">
        <f t="shared" si="12"/>
        <v>132</v>
      </c>
      <c r="F37" s="2">
        <v>0</v>
      </c>
      <c r="G37" s="2">
        <v>0</v>
      </c>
      <c r="H37" s="2">
        <f t="shared" si="13"/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f t="shared" si="16"/>
        <v>132</v>
      </c>
    </row>
    <row r="38" spans="1:14" ht="12.75">
      <c r="A38" s="2" t="s">
        <v>44</v>
      </c>
      <c r="B38" s="2">
        <v>0</v>
      </c>
      <c r="C38" s="2">
        <v>2139</v>
      </c>
      <c r="D38" s="2">
        <v>405</v>
      </c>
      <c r="E38" s="2">
        <f t="shared" si="12"/>
        <v>2544</v>
      </c>
      <c r="F38" s="2">
        <v>195</v>
      </c>
      <c r="G38" s="2">
        <v>111</v>
      </c>
      <c r="H38" s="2">
        <f t="shared" si="13"/>
        <v>306</v>
      </c>
      <c r="I38" s="2">
        <v>30</v>
      </c>
      <c r="J38" s="2">
        <v>33</v>
      </c>
      <c r="K38" s="2">
        <f t="shared" si="14"/>
        <v>63</v>
      </c>
      <c r="L38" s="2">
        <v>0</v>
      </c>
      <c r="M38" s="2">
        <f t="shared" si="15"/>
        <v>0</v>
      </c>
      <c r="N38" s="2">
        <f t="shared" si="16"/>
        <v>2913</v>
      </c>
    </row>
    <row r="39" spans="1:14" ht="12.75">
      <c r="A39" s="2" t="s">
        <v>75</v>
      </c>
      <c r="B39" s="2">
        <v>168</v>
      </c>
      <c r="C39" s="2">
        <v>0</v>
      </c>
      <c r="D39" s="2">
        <v>0</v>
      </c>
      <c r="E39" s="2">
        <f t="shared" si="12"/>
        <v>168</v>
      </c>
      <c r="F39" s="2">
        <v>0</v>
      </c>
      <c r="G39" s="2">
        <v>0</v>
      </c>
      <c r="H39" s="2">
        <f t="shared" si="13"/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f t="shared" si="16"/>
        <v>168</v>
      </c>
    </row>
    <row r="40" spans="1:14" ht="12.75">
      <c r="A40" s="2" t="s">
        <v>45</v>
      </c>
      <c r="B40" s="2">
        <v>0</v>
      </c>
      <c r="C40" s="2">
        <v>1180</v>
      </c>
      <c r="D40" s="2">
        <v>68</v>
      </c>
      <c r="E40" s="2">
        <f t="shared" si="12"/>
        <v>1248</v>
      </c>
      <c r="F40" s="2">
        <v>65</v>
      </c>
      <c r="G40" s="2">
        <v>37</v>
      </c>
      <c r="H40" s="2">
        <f t="shared" si="13"/>
        <v>102</v>
      </c>
      <c r="I40" s="2">
        <v>0</v>
      </c>
      <c r="J40" s="2">
        <v>0</v>
      </c>
      <c r="K40" s="2">
        <f t="shared" si="14"/>
        <v>0</v>
      </c>
      <c r="L40" s="2">
        <v>0</v>
      </c>
      <c r="M40" s="2">
        <f t="shared" si="15"/>
        <v>0</v>
      </c>
      <c r="N40" s="2">
        <f t="shared" si="16"/>
        <v>1350</v>
      </c>
    </row>
    <row r="41" spans="1:14" ht="12.75">
      <c r="A41" s="2" t="s">
        <v>46</v>
      </c>
      <c r="B41" s="2">
        <v>0</v>
      </c>
      <c r="C41" s="2">
        <v>54</v>
      </c>
      <c r="D41" s="2">
        <v>40.5</v>
      </c>
      <c r="E41" s="2">
        <f t="shared" si="12"/>
        <v>94.5</v>
      </c>
      <c r="F41" s="2">
        <v>125</v>
      </c>
      <c r="G41" s="2">
        <v>37</v>
      </c>
      <c r="H41" s="2">
        <f t="shared" si="13"/>
        <v>162</v>
      </c>
      <c r="I41" s="2">
        <v>0</v>
      </c>
      <c r="J41" s="2">
        <v>0</v>
      </c>
      <c r="K41" s="2">
        <f t="shared" si="14"/>
        <v>0</v>
      </c>
      <c r="L41" s="2">
        <v>0</v>
      </c>
      <c r="M41" s="2">
        <f t="shared" si="15"/>
        <v>0</v>
      </c>
      <c r="N41" s="2">
        <f t="shared" si="16"/>
        <v>256.5</v>
      </c>
    </row>
    <row r="42" spans="1:14" ht="12.75">
      <c r="A42" s="2" t="s">
        <v>47</v>
      </c>
      <c r="B42" s="2">
        <v>0</v>
      </c>
      <c r="C42" s="2">
        <v>0</v>
      </c>
      <c r="D42" s="2">
        <v>0</v>
      </c>
      <c r="E42" s="2">
        <f t="shared" si="12"/>
        <v>0</v>
      </c>
      <c r="F42" s="2">
        <v>1</v>
      </c>
      <c r="G42" s="2">
        <v>0</v>
      </c>
      <c r="H42" s="2">
        <f t="shared" si="13"/>
        <v>1</v>
      </c>
      <c r="I42" s="2">
        <v>0</v>
      </c>
      <c r="J42" s="2">
        <v>0</v>
      </c>
      <c r="K42" s="2">
        <f t="shared" si="14"/>
        <v>0</v>
      </c>
      <c r="L42" s="2">
        <v>0</v>
      </c>
      <c r="M42" s="2">
        <f t="shared" si="15"/>
        <v>0</v>
      </c>
      <c r="N42" s="2">
        <f t="shared" si="16"/>
        <v>1</v>
      </c>
    </row>
    <row r="43" spans="1:14" ht="12.75">
      <c r="A43" s="2" t="s">
        <v>70</v>
      </c>
      <c r="B43" s="2">
        <v>0</v>
      </c>
      <c r="C43" s="2">
        <v>6</v>
      </c>
      <c r="D43" s="2">
        <v>6</v>
      </c>
      <c r="E43" s="2">
        <f t="shared" si="12"/>
        <v>12</v>
      </c>
      <c r="F43" s="2">
        <v>5</v>
      </c>
      <c r="G43" s="2">
        <v>1.5</v>
      </c>
      <c r="H43" s="2">
        <f t="shared" si="13"/>
        <v>6.5</v>
      </c>
      <c r="I43" s="2">
        <v>0</v>
      </c>
      <c r="J43" s="2">
        <v>0</v>
      </c>
      <c r="K43" s="2">
        <f t="shared" si="14"/>
        <v>0</v>
      </c>
      <c r="L43" s="2">
        <v>0</v>
      </c>
      <c r="M43" s="2">
        <f t="shared" si="15"/>
        <v>0</v>
      </c>
      <c r="N43" s="2">
        <f t="shared" si="16"/>
        <v>18.5</v>
      </c>
    </row>
    <row r="44" spans="1:14" ht="12.75">
      <c r="A44" s="2" t="s">
        <v>48</v>
      </c>
      <c r="B44" s="2">
        <v>0</v>
      </c>
      <c r="C44" s="2">
        <v>396</v>
      </c>
      <c r="D44" s="2">
        <v>564</v>
      </c>
      <c r="E44" s="2">
        <f t="shared" si="12"/>
        <v>960</v>
      </c>
      <c r="F44" s="2">
        <v>337</v>
      </c>
      <c r="G44" s="2">
        <v>0</v>
      </c>
      <c r="H44" s="2">
        <f t="shared" si="13"/>
        <v>337</v>
      </c>
      <c r="I44" s="2">
        <v>0</v>
      </c>
      <c r="J44" s="2">
        <v>0</v>
      </c>
      <c r="K44" s="2">
        <f t="shared" si="14"/>
        <v>0</v>
      </c>
      <c r="L44" s="2">
        <v>0</v>
      </c>
      <c r="M44" s="2">
        <f t="shared" si="15"/>
        <v>0</v>
      </c>
      <c r="N44" s="2">
        <f t="shared" si="16"/>
        <v>1297</v>
      </c>
    </row>
    <row r="45" spans="1:14" ht="12.75">
      <c r="A45" s="2" t="s">
        <v>49</v>
      </c>
      <c r="B45" s="2">
        <v>0</v>
      </c>
      <c r="C45" s="2">
        <v>846</v>
      </c>
      <c r="D45" s="2">
        <v>180</v>
      </c>
      <c r="E45" s="2">
        <f t="shared" si="12"/>
        <v>1026</v>
      </c>
      <c r="F45" s="2">
        <v>132</v>
      </c>
      <c r="G45" s="2">
        <v>132</v>
      </c>
      <c r="H45" s="2">
        <f t="shared" si="13"/>
        <v>264</v>
      </c>
      <c r="I45" s="2">
        <v>51</v>
      </c>
      <c r="J45" s="2">
        <v>102</v>
      </c>
      <c r="K45" s="2">
        <f t="shared" si="14"/>
        <v>153</v>
      </c>
      <c r="L45" s="2">
        <v>0</v>
      </c>
      <c r="M45" s="2">
        <f t="shared" si="15"/>
        <v>0</v>
      </c>
      <c r="N45" s="2">
        <f t="shared" si="16"/>
        <v>1443</v>
      </c>
    </row>
    <row r="46" spans="1:14" ht="12.75">
      <c r="A46" s="2" t="s">
        <v>30</v>
      </c>
      <c r="B46" s="2">
        <v>0</v>
      </c>
      <c r="C46" s="2">
        <v>1011</v>
      </c>
      <c r="D46" s="2">
        <v>384</v>
      </c>
      <c r="E46" s="2">
        <f t="shared" si="12"/>
        <v>1395</v>
      </c>
      <c r="F46" s="2">
        <v>707</v>
      </c>
      <c r="G46" s="2">
        <v>207</v>
      </c>
      <c r="H46" s="2">
        <f t="shared" si="13"/>
        <v>914</v>
      </c>
      <c r="I46" s="2">
        <v>30</v>
      </c>
      <c r="J46" s="2">
        <v>56</v>
      </c>
      <c r="K46" s="2">
        <f t="shared" si="14"/>
        <v>86</v>
      </c>
      <c r="L46" s="2">
        <v>0</v>
      </c>
      <c r="M46" s="2">
        <f t="shared" si="15"/>
        <v>0</v>
      </c>
      <c r="N46" s="2">
        <f t="shared" si="16"/>
        <v>2395</v>
      </c>
    </row>
    <row r="47" spans="1:14" ht="12.75">
      <c r="A47" s="2" t="s">
        <v>50</v>
      </c>
      <c r="B47" s="2">
        <v>0</v>
      </c>
      <c r="C47" s="2">
        <v>1146</v>
      </c>
      <c r="D47" s="2">
        <v>0</v>
      </c>
      <c r="E47" s="2">
        <f t="shared" si="12"/>
        <v>1146</v>
      </c>
      <c r="F47" s="2">
        <v>336</v>
      </c>
      <c r="G47" s="2">
        <v>96</v>
      </c>
      <c r="H47" s="2">
        <f t="shared" si="13"/>
        <v>432</v>
      </c>
      <c r="I47" s="2">
        <v>0</v>
      </c>
      <c r="J47" s="2">
        <v>0</v>
      </c>
      <c r="K47" s="2">
        <f t="shared" si="14"/>
        <v>0</v>
      </c>
      <c r="L47" s="2">
        <v>0</v>
      </c>
      <c r="M47" s="2">
        <f t="shared" si="15"/>
        <v>0</v>
      </c>
      <c r="N47" s="2">
        <f t="shared" si="16"/>
        <v>1578</v>
      </c>
    </row>
    <row r="48" spans="1:14" ht="12.75">
      <c r="A48" s="2" t="s">
        <v>74</v>
      </c>
      <c r="B48" s="2">
        <v>0</v>
      </c>
      <c r="C48" s="2">
        <v>0</v>
      </c>
      <c r="D48" s="2">
        <v>90</v>
      </c>
      <c r="E48" s="2">
        <f t="shared" si="12"/>
        <v>90</v>
      </c>
      <c r="F48" s="2">
        <v>0</v>
      </c>
      <c r="G48" s="2">
        <v>0</v>
      </c>
      <c r="H48" s="2">
        <f t="shared" si="13"/>
        <v>0</v>
      </c>
      <c r="I48" s="2">
        <v>0</v>
      </c>
      <c r="J48" s="2">
        <v>0</v>
      </c>
      <c r="K48" s="2">
        <f t="shared" si="14"/>
        <v>0</v>
      </c>
      <c r="L48" s="2">
        <v>0</v>
      </c>
      <c r="M48" s="2">
        <f t="shared" si="15"/>
        <v>0</v>
      </c>
      <c r="N48" s="2">
        <f t="shared" si="16"/>
        <v>90</v>
      </c>
    </row>
    <row r="49" spans="1:14" s="7" customFormat="1" ht="13.5" thickBot="1">
      <c r="A49" s="5" t="s">
        <v>12</v>
      </c>
      <c r="B49" s="6">
        <f aca="true" t="shared" si="17" ref="B49:K49">SUM(B26:B48)</f>
        <v>168</v>
      </c>
      <c r="C49" s="6">
        <f t="shared" si="17"/>
        <v>13837</v>
      </c>
      <c r="D49" s="6">
        <f t="shared" si="17"/>
        <v>4632.5</v>
      </c>
      <c r="E49" s="6">
        <f t="shared" si="17"/>
        <v>18637.5</v>
      </c>
      <c r="F49" s="6">
        <f t="shared" si="17"/>
        <v>4751</v>
      </c>
      <c r="G49" s="6">
        <f t="shared" si="17"/>
        <v>1552.5</v>
      </c>
      <c r="H49" s="6">
        <f t="shared" si="17"/>
        <v>6303.5</v>
      </c>
      <c r="I49" s="6">
        <f t="shared" si="17"/>
        <v>243</v>
      </c>
      <c r="J49" s="6">
        <f t="shared" si="17"/>
        <v>471</v>
      </c>
      <c r="K49" s="6">
        <f t="shared" si="17"/>
        <v>714</v>
      </c>
      <c r="L49" s="6">
        <f>SUM(L26:L48)</f>
        <v>0</v>
      </c>
      <c r="M49" s="6">
        <f>SUM(M26:M48)</f>
        <v>0</v>
      </c>
      <c r="N49" s="6">
        <f>SUM(N26:N48)</f>
        <v>25655</v>
      </c>
    </row>
    <row r="50" ht="13.5" thickTop="1"/>
    <row r="51" ht="12.75">
      <c r="A51" s="4" t="s">
        <v>29</v>
      </c>
    </row>
    <row r="52" spans="1:14" ht="12.75">
      <c r="A52" s="2" t="s">
        <v>29</v>
      </c>
      <c r="B52" s="2">
        <v>0</v>
      </c>
      <c r="C52" s="2">
        <v>0</v>
      </c>
      <c r="D52" s="2">
        <v>0</v>
      </c>
      <c r="E52" s="2">
        <f>SUM(B52:D52)</f>
        <v>0</v>
      </c>
      <c r="F52" s="2">
        <v>2214</v>
      </c>
      <c r="G52" s="2">
        <v>1956</v>
      </c>
      <c r="H52" s="2">
        <f>SUM(F52:G52)</f>
        <v>4170</v>
      </c>
      <c r="I52" s="2">
        <v>0</v>
      </c>
      <c r="J52" s="2">
        <v>1148</v>
      </c>
      <c r="K52" s="2">
        <f>SUM(I52:J52)</f>
        <v>1148</v>
      </c>
      <c r="L52" s="2">
        <v>183</v>
      </c>
      <c r="M52" s="2">
        <f>SUM(L52)</f>
        <v>183</v>
      </c>
      <c r="N52" s="2">
        <f>SUM(M52,K52,H52,E52)</f>
        <v>5501</v>
      </c>
    </row>
    <row r="53" spans="1:14" s="7" customFormat="1" ht="13.5" thickBot="1">
      <c r="A53" s="5" t="s">
        <v>12</v>
      </c>
      <c r="B53" s="6">
        <f aca="true" t="shared" si="18" ref="B53:N53">SUM(B52)</f>
        <v>0</v>
      </c>
      <c r="C53" s="6">
        <f t="shared" si="18"/>
        <v>0</v>
      </c>
      <c r="D53" s="6">
        <f t="shared" si="18"/>
        <v>0</v>
      </c>
      <c r="E53" s="6">
        <f t="shared" si="18"/>
        <v>0</v>
      </c>
      <c r="F53" s="6">
        <f t="shared" si="18"/>
        <v>2214</v>
      </c>
      <c r="G53" s="6">
        <f t="shared" si="18"/>
        <v>1956</v>
      </c>
      <c r="H53" s="6">
        <f t="shared" si="18"/>
        <v>4170</v>
      </c>
      <c r="I53" s="6">
        <f t="shared" si="18"/>
        <v>0</v>
      </c>
      <c r="J53" s="6">
        <f t="shared" si="18"/>
        <v>1148</v>
      </c>
      <c r="K53" s="6">
        <f t="shared" si="18"/>
        <v>1148</v>
      </c>
      <c r="L53" s="6">
        <f t="shared" si="18"/>
        <v>183</v>
      </c>
      <c r="M53" s="6">
        <f t="shared" si="18"/>
        <v>183</v>
      </c>
      <c r="N53" s="6">
        <f t="shared" si="18"/>
        <v>5501</v>
      </c>
    </row>
    <row r="54" ht="13.5" thickTop="1"/>
    <row r="56" ht="12.75">
      <c r="A56" s="4" t="s">
        <v>51</v>
      </c>
    </row>
    <row r="57" spans="1:14" ht="12.75">
      <c r="A57" s="2" t="s">
        <v>52</v>
      </c>
      <c r="B57" s="2">
        <v>0</v>
      </c>
      <c r="C57" s="2">
        <v>288</v>
      </c>
      <c r="D57" s="2">
        <v>0</v>
      </c>
      <c r="E57" s="2">
        <f aca="true" t="shared" si="19" ref="E57:E69">SUM(B57:D57)</f>
        <v>288</v>
      </c>
      <c r="F57" s="2">
        <v>12</v>
      </c>
      <c r="G57" s="2">
        <v>9</v>
      </c>
      <c r="H57" s="2">
        <f aca="true" t="shared" si="20" ref="H57:H69">SUM(F57:G57)</f>
        <v>21</v>
      </c>
      <c r="I57" s="2">
        <v>0</v>
      </c>
      <c r="J57" s="2">
        <v>0</v>
      </c>
      <c r="K57" s="2">
        <f aca="true" t="shared" si="21" ref="K57:K69">SUM(I57:J57)</f>
        <v>0</v>
      </c>
      <c r="L57" s="2">
        <v>0</v>
      </c>
      <c r="M57" s="2">
        <f aca="true" t="shared" si="22" ref="M57:M69">SUM(L57)</f>
        <v>0</v>
      </c>
      <c r="N57" s="2">
        <f aca="true" t="shared" si="23" ref="N57:N69">SUM(M57,K57,H57,E57)</f>
        <v>309</v>
      </c>
    </row>
    <row r="58" spans="1:14" ht="12.75">
      <c r="A58" s="2" t="s">
        <v>53</v>
      </c>
      <c r="B58" s="2">
        <v>0</v>
      </c>
      <c r="C58" s="2">
        <v>0</v>
      </c>
      <c r="D58" s="2">
        <v>0</v>
      </c>
      <c r="E58" s="2">
        <f t="shared" si="19"/>
        <v>0</v>
      </c>
      <c r="F58" s="2">
        <v>0</v>
      </c>
      <c r="G58" s="2">
        <v>27</v>
      </c>
      <c r="H58" s="2">
        <f t="shared" si="20"/>
        <v>27</v>
      </c>
      <c r="I58" s="2">
        <v>126</v>
      </c>
      <c r="J58" s="2">
        <v>204</v>
      </c>
      <c r="K58" s="2">
        <f t="shared" si="21"/>
        <v>330</v>
      </c>
      <c r="L58" s="2">
        <v>127</v>
      </c>
      <c r="M58" s="2">
        <f t="shared" si="22"/>
        <v>127</v>
      </c>
      <c r="N58" s="2">
        <f t="shared" si="23"/>
        <v>484</v>
      </c>
    </row>
    <row r="59" spans="1:14" ht="12.75">
      <c r="A59" s="2" t="s">
        <v>68</v>
      </c>
      <c r="B59" s="2">
        <f>0</f>
        <v>0</v>
      </c>
      <c r="C59" s="2">
        <v>0</v>
      </c>
      <c r="D59" s="2">
        <v>0</v>
      </c>
      <c r="E59" s="2">
        <f t="shared" si="19"/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f t="shared" si="21"/>
        <v>0</v>
      </c>
      <c r="L59" s="2">
        <v>99</v>
      </c>
      <c r="M59" s="2">
        <f t="shared" si="22"/>
        <v>99</v>
      </c>
      <c r="N59" s="2">
        <f t="shared" si="23"/>
        <v>99</v>
      </c>
    </row>
    <row r="60" spans="1:14" ht="12.75">
      <c r="A60" s="2" t="s">
        <v>54</v>
      </c>
      <c r="B60" s="2">
        <v>0</v>
      </c>
      <c r="C60" s="2">
        <v>2072</v>
      </c>
      <c r="D60" s="2">
        <v>312</v>
      </c>
      <c r="E60" s="2">
        <f t="shared" si="19"/>
        <v>2384</v>
      </c>
      <c r="F60" s="2">
        <v>950</v>
      </c>
      <c r="G60" s="2">
        <v>231</v>
      </c>
      <c r="H60" s="2">
        <f t="shared" si="20"/>
        <v>1181</v>
      </c>
      <c r="I60" s="2">
        <v>129</v>
      </c>
      <c r="J60" s="2">
        <v>155</v>
      </c>
      <c r="K60" s="2">
        <f t="shared" si="21"/>
        <v>284</v>
      </c>
      <c r="L60" s="2">
        <v>0</v>
      </c>
      <c r="M60" s="2">
        <f t="shared" si="22"/>
        <v>0</v>
      </c>
      <c r="N60" s="2">
        <f t="shared" si="23"/>
        <v>3849</v>
      </c>
    </row>
    <row r="61" spans="1:14" ht="12.75">
      <c r="A61" s="2" t="s">
        <v>55</v>
      </c>
      <c r="B61" s="2">
        <v>0</v>
      </c>
      <c r="C61" s="2">
        <v>2386</v>
      </c>
      <c r="D61" s="2">
        <v>118</v>
      </c>
      <c r="E61" s="2">
        <f t="shared" si="19"/>
        <v>2504</v>
      </c>
      <c r="F61" s="2">
        <v>703</v>
      </c>
      <c r="G61" s="2">
        <v>136</v>
      </c>
      <c r="H61" s="2">
        <f t="shared" si="20"/>
        <v>839</v>
      </c>
      <c r="I61" s="2">
        <v>21</v>
      </c>
      <c r="J61" s="2">
        <v>63</v>
      </c>
      <c r="K61" s="2">
        <f t="shared" si="21"/>
        <v>84</v>
      </c>
      <c r="L61" s="2">
        <v>13</v>
      </c>
      <c r="M61" s="2">
        <f t="shared" si="22"/>
        <v>13</v>
      </c>
      <c r="N61" s="2">
        <f t="shared" si="23"/>
        <v>3440</v>
      </c>
    </row>
    <row r="62" spans="1:14" ht="12.75">
      <c r="A62" s="2" t="s">
        <v>25</v>
      </c>
      <c r="B62" s="2">
        <v>0</v>
      </c>
      <c r="C62" s="2">
        <v>757</v>
      </c>
      <c r="D62" s="2">
        <v>192</v>
      </c>
      <c r="E62" s="2">
        <f t="shared" si="19"/>
        <v>949</v>
      </c>
      <c r="F62" s="2">
        <v>396</v>
      </c>
      <c r="G62" s="2">
        <v>387</v>
      </c>
      <c r="H62" s="2">
        <f t="shared" si="20"/>
        <v>783</v>
      </c>
      <c r="I62" s="2">
        <v>264</v>
      </c>
      <c r="J62" s="2">
        <v>435</v>
      </c>
      <c r="K62" s="2">
        <f t="shared" si="21"/>
        <v>699</v>
      </c>
      <c r="L62" s="2">
        <v>63</v>
      </c>
      <c r="M62" s="2">
        <f t="shared" si="22"/>
        <v>63</v>
      </c>
      <c r="N62" s="2">
        <f t="shared" si="23"/>
        <v>2494</v>
      </c>
    </row>
    <row r="63" spans="1:14" ht="12.75">
      <c r="A63" s="2" t="s">
        <v>23</v>
      </c>
      <c r="B63" s="2">
        <v>0</v>
      </c>
      <c r="C63" s="2">
        <v>248</v>
      </c>
      <c r="D63" s="2">
        <v>66</v>
      </c>
      <c r="E63" s="2">
        <f t="shared" si="19"/>
        <v>314</v>
      </c>
      <c r="F63" s="2">
        <v>30</v>
      </c>
      <c r="G63" s="2">
        <v>12</v>
      </c>
      <c r="H63" s="2">
        <f t="shared" si="20"/>
        <v>42</v>
      </c>
      <c r="I63" s="2">
        <v>3</v>
      </c>
      <c r="J63" s="2">
        <v>0</v>
      </c>
      <c r="K63" s="2">
        <f t="shared" si="21"/>
        <v>3</v>
      </c>
      <c r="L63" s="2">
        <v>0</v>
      </c>
      <c r="M63" s="2">
        <f t="shared" si="22"/>
        <v>0</v>
      </c>
      <c r="N63" s="2">
        <f t="shared" si="23"/>
        <v>359</v>
      </c>
    </row>
    <row r="64" spans="1:14" ht="12.75">
      <c r="A64" s="2" t="s">
        <v>56</v>
      </c>
      <c r="B64" s="2">
        <v>666</v>
      </c>
      <c r="C64" s="2">
        <v>4684</v>
      </c>
      <c r="D64" s="2">
        <v>1663</v>
      </c>
      <c r="E64" s="2">
        <f t="shared" si="19"/>
        <v>7013</v>
      </c>
      <c r="F64" s="2">
        <v>234</v>
      </c>
      <c r="G64" s="2">
        <v>249</v>
      </c>
      <c r="H64" s="2">
        <f t="shared" si="20"/>
        <v>483</v>
      </c>
      <c r="I64" s="2">
        <v>120</v>
      </c>
      <c r="J64" s="2">
        <v>60</v>
      </c>
      <c r="K64" s="2">
        <f t="shared" si="21"/>
        <v>180</v>
      </c>
      <c r="L64" s="2">
        <v>57</v>
      </c>
      <c r="M64" s="2">
        <f t="shared" si="22"/>
        <v>57</v>
      </c>
      <c r="N64" s="2">
        <f t="shared" si="23"/>
        <v>7733</v>
      </c>
    </row>
    <row r="65" spans="1:14" ht="12.75">
      <c r="A65" s="2" t="s">
        <v>57</v>
      </c>
      <c r="B65" s="2">
        <v>0</v>
      </c>
      <c r="C65" s="2">
        <v>0</v>
      </c>
      <c r="D65" s="2">
        <v>0</v>
      </c>
      <c r="E65" s="2">
        <f t="shared" si="19"/>
        <v>0</v>
      </c>
      <c r="F65" s="2">
        <v>0</v>
      </c>
      <c r="G65" s="2">
        <v>0</v>
      </c>
      <c r="H65" s="2">
        <f t="shared" si="20"/>
        <v>0</v>
      </c>
      <c r="I65" s="2">
        <v>0</v>
      </c>
      <c r="J65" s="2">
        <v>15</v>
      </c>
      <c r="K65" s="2">
        <f t="shared" si="21"/>
        <v>15</v>
      </c>
      <c r="L65" s="2">
        <v>23</v>
      </c>
      <c r="M65" s="2">
        <f t="shared" si="22"/>
        <v>23</v>
      </c>
      <c r="N65" s="2">
        <f t="shared" si="23"/>
        <v>38</v>
      </c>
    </row>
    <row r="66" spans="1:14" ht="12.75">
      <c r="A66" s="2" t="s">
        <v>58</v>
      </c>
      <c r="B66" s="2">
        <v>0</v>
      </c>
      <c r="C66" s="2">
        <v>0</v>
      </c>
      <c r="D66" s="2">
        <v>0</v>
      </c>
      <c r="E66" s="2">
        <f t="shared" si="19"/>
        <v>0</v>
      </c>
      <c r="F66" s="2">
        <v>27</v>
      </c>
      <c r="G66" s="2">
        <v>3</v>
      </c>
      <c r="H66" s="2">
        <f t="shared" si="20"/>
        <v>30</v>
      </c>
      <c r="I66" s="2">
        <v>0</v>
      </c>
      <c r="J66" s="2">
        <v>0</v>
      </c>
      <c r="K66" s="2">
        <f t="shared" si="21"/>
        <v>0</v>
      </c>
      <c r="L66" s="2">
        <v>0</v>
      </c>
      <c r="M66" s="2">
        <f t="shared" si="22"/>
        <v>0</v>
      </c>
      <c r="N66" s="2">
        <f t="shared" si="23"/>
        <v>30</v>
      </c>
    </row>
    <row r="67" spans="1:14" ht="12.75">
      <c r="A67" s="2" t="s">
        <v>59</v>
      </c>
      <c r="B67" s="2">
        <v>0</v>
      </c>
      <c r="C67" s="2">
        <v>2062</v>
      </c>
      <c r="D67" s="2">
        <v>27</v>
      </c>
      <c r="E67" s="2">
        <f t="shared" si="19"/>
        <v>2089</v>
      </c>
      <c r="F67" s="2">
        <v>84</v>
      </c>
      <c r="G67" s="2">
        <v>132</v>
      </c>
      <c r="H67" s="2">
        <f t="shared" si="20"/>
        <v>216</v>
      </c>
      <c r="I67" s="2">
        <v>126</v>
      </c>
      <c r="J67" s="2">
        <v>138</v>
      </c>
      <c r="K67" s="2">
        <f t="shared" si="21"/>
        <v>264</v>
      </c>
      <c r="L67" s="2">
        <v>125</v>
      </c>
      <c r="M67" s="2">
        <f t="shared" si="22"/>
        <v>125</v>
      </c>
      <c r="N67" s="2">
        <f t="shared" si="23"/>
        <v>2694</v>
      </c>
    </row>
    <row r="68" spans="1:14" ht="12.75">
      <c r="A68" s="2" t="s">
        <v>72</v>
      </c>
      <c r="B68" s="2">
        <v>0</v>
      </c>
      <c r="C68" s="2">
        <v>5</v>
      </c>
      <c r="D68" s="2">
        <v>0</v>
      </c>
      <c r="E68" s="2">
        <f t="shared" si="19"/>
        <v>5</v>
      </c>
      <c r="F68" s="2">
        <v>0</v>
      </c>
      <c r="G68" s="2">
        <v>0</v>
      </c>
      <c r="H68" s="2">
        <f t="shared" si="20"/>
        <v>0</v>
      </c>
      <c r="I68" s="2">
        <v>0</v>
      </c>
      <c r="J68" s="2">
        <v>0</v>
      </c>
      <c r="K68" s="2">
        <f t="shared" si="21"/>
        <v>0</v>
      </c>
      <c r="L68" s="2">
        <v>0</v>
      </c>
      <c r="M68" s="2">
        <f t="shared" si="22"/>
        <v>0</v>
      </c>
      <c r="N68" s="2">
        <f t="shared" si="23"/>
        <v>5</v>
      </c>
    </row>
    <row r="69" spans="1:14" ht="12.75">
      <c r="A69" s="2" t="s">
        <v>60</v>
      </c>
      <c r="B69" s="2">
        <v>0</v>
      </c>
      <c r="C69" s="2">
        <v>0</v>
      </c>
      <c r="D69" s="2">
        <v>0</v>
      </c>
      <c r="E69" s="2">
        <f t="shared" si="19"/>
        <v>0</v>
      </c>
      <c r="F69" s="2">
        <v>0</v>
      </c>
      <c r="G69" s="2">
        <v>0</v>
      </c>
      <c r="H69" s="2">
        <f t="shared" si="20"/>
        <v>0</v>
      </c>
      <c r="I69" s="2">
        <v>12</v>
      </c>
      <c r="J69" s="2">
        <v>0</v>
      </c>
      <c r="K69" s="2">
        <f t="shared" si="21"/>
        <v>12</v>
      </c>
      <c r="L69" s="2">
        <v>0</v>
      </c>
      <c r="M69" s="2">
        <f t="shared" si="22"/>
        <v>0</v>
      </c>
      <c r="N69" s="2">
        <f t="shared" si="23"/>
        <v>12</v>
      </c>
    </row>
    <row r="70" spans="1:14" s="7" customFormat="1" ht="13.5" thickBot="1">
      <c r="A70" s="5" t="s">
        <v>12</v>
      </c>
      <c r="B70" s="6">
        <f aca="true" t="shared" si="24" ref="B70:N70">SUM(B57:B69)</f>
        <v>666</v>
      </c>
      <c r="C70" s="6">
        <f t="shared" si="24"/>
        <v>12502</v>
      </c>
      <c r="D70" s="6">
        <f t="shared" si="24"/>
        <v>2378</v>
      </c>
      <c r="E70" s="6">
        <f t="shared" si="24"/>
        <v>15546</v>
      </c>
      <c r="F70" s="6">
        <f t="shared" si="24"/>
        <v>2436</v>
      </c>
      <c r="G70" s="6">
        <f t="shared" si="24"/>
        <v>1186</v>
      </c>
      <c r="H70" s="6">
        <f t="shared" si="24"/>
        <v>3622</v>
      </c>
      <c r="I70" s="6">
        <f t="shared" si="24"/>
        <v>801</v>
      </c>
      <c r="J70" s="6">
        <f t="shared" si="24"/>
        <v>1070</v>
      </c>
      <c r="K70" s="6">
        <f t="shared" si="24"/>
        <v>1871</v>
      </c>
      <c r="L70" s="6">
        <f t="shared" si="24"/>
        <v>507</v>
      </c>
      <c r="M70" s="6">
        <f t="shared" si="24"/>
        <v>507</v>
      </c>
      <c r="N70" s="6">
        <f t="shared" si="24"/>
        <v>21546</v>
      </c>
    </row>
    <row r="71" ht="13.5" thickTop="1"/>
    <row r="72" ht="12.75">
      <c r="A72" s="4" t="s">
        <v>61</v>
      </c>
    </row>
    <row r="73" spans="1:14" ht="12.75">
      <c r="A73" s="1" t="s">
        <v>62</v>
      </c>
      <c r="B73" s="2">
        <v>0</v>
      </c>
      <c r="C73" s="2">
        <v>0</v>
      </c>
      <c r="D73" s="2">
        <v>0</v>
      </c>
      <c r="E73" s="2">
        <v>66</v>
      </c>
      <c r="F73" s="2">
        <v>0</v>
      </c>
      <c r="G73" s="2">
        <v>0</v>
      </c>
      <c r="H73" s="2">
        <v>273</v>
      </c>
      <c r="I73" s="2">
        <v>0</v>
      </c>
      <c r="J73" s="2">
        <v>0</v>
      </c>
      <c r="K73" s="2">
        <v>12</v>
      </c>
      <c r="L73" s="2">
        <v>0</v>
      </c>
      <c r="M73" s="2">
        <v>7.5</v>
      </c>
      <c r="N73" s="2">
        <f aca="true" t="shared" si="25" ref="N73:N78">SUM(M73,K73,H73,E73)</f>
        <v>358.5</v>
      </c>
    </row>
    <row r="74" spans="1:14" ht="12.75">
      <c r="A74" s="2" t="s">
        <v>63</v>
      </c>
      <c r="B74" s="2">
        <v>0</v>
      </c>
      <c r="C74" s="2">
        <v>67</v>
      </c>
      <c r="D74" s="2">
        <v>0</v>
      </c>
      <c r="E74" s="2">
        <f>SUM(B74:D74)</f>
        <v>67</v>
      </c>
      <c r="F74" s="2">
        <v>36</v>
      </c>
      <c r="G74" s="2">
        <v>6</v>
      </c>
      <c r="H74" s="2">
        <f>SUM(F74:G74)</f>
        <v>42</v>
      </c>
      <c r="I74" s="2">
        <v>0</v>
      </c>
      <c r="J74" s="2">
        <v>0</v>
      </c>
      <c r="K74" s="2">
        <f>SUM(I74:J74)</f>
        <v>0</v>
      </c>
      <c r="L74" s="2">
        <v>0</v>
      </c>
      <c r="M74" s="2">
        <f>SUM(L74)</f>
        <v>0</v>
      </c>
      <c r="N74" s="2">
        <f t="shared" si="25"/>
        <v>109</v>
      </c>
    </row>
    <row r="75" spans="1:14" ht="12.75">
      <c r="A75" s="2" t="s">
        <v>64</v>
      </c>
      <c r="B75" s="2">
        <v>0</v>
      </c>
      <c r="C75" s="2">
        <v>1149</v>
      </c>
      <c r="D75" s="2">
        <v>247</v>
      </c>
      <c r="E75" s="2">
        <f>SUM(B75:D75)</f>
        <v>1396</v>
      </c>
      <c r="F75" s="2">
        <v>63</v>
      </c>
      <c r="G75" s="2">
        <v>0</v>
      </c>
      <c r="H75" s="2">
        <f>SUM(F75:G75)</f>
        <v>63</v>
      </c>
      <c r="I75" s="2">
        <v>0</v>
      </c>
      <c r="J75" s="2">
        <v>0</v>
      </c>
      <c r="K75" s="2">
        <v>0</v>
      </c>
      <c r="L75" s="2">
        <v>0</v>
      </c>
      <c r="M75" s="2">
        <f>SUM(L75)</f>
        <v>0</v>
      </c>
      <c r="N75" s="2">
        <f t="shared" si="25"/>
        <v>1459</v>
      </c>
    </row>
    <row r="76" spans="1:14" ht="12.75">
      <c r="A76" s="2" t="s">
        <v>77</v>
      </c>
      <c r="B76" s="2">
        <v>0</v>
      </c>
      <c r="C76" s="2">
        <v>6</v>
      </c>
      <c r="D76" s="2">
        <v>0</v>
      </c>
      <c r="E76" s="2">
        <f>SUM(B76:D76)</f>
        <v>6</v>
      </c>
      <c r="F76" s="2">
        <v>0</v>
      </c>
      <c r="G76" s="2">
        <v>0</v>
      </c>
      <c r="H76" s="2">
        <f>SUM(F76:G76)</f>
        <v>0</v>
      </c>
      <c r="I76" s="2">
        <v>0</v>
      </c>
      <c r="J76" s="2">
        <v>0</v>
      </c>
      <c r="K76" s="2">
        <f>SUM(I76:J76)</f>
        <v>0</v>
      </c>
      <c r="L76" s="2">
        <v>0</v>
      </c>
      <c r="M76" s="2">
        <f>SUM(L76)</f>
        <v>0</v>
      </c>
      <c r="N76" s="2">
        <f>SUM(M76,K76,H76,E76)</f>
        <v>6</v>
      </c>
    </row>
    <row r="77" spans="1:14" ht="12.75">
      <c r="A77" s="2" t="s">
        <v>65</v>
      </c>
      <c r="B77" s="2">
        <v>0</v>
      </c>
      <c r="C77" s="2">
        <v>34</v>
      </c>
      <c r="D77" s="2">
        <v>22</v>
      </c>
      <c r="E77" s="2">
        <f>SUM(B77:D77)</f>
        <v>56</v>
      </c>
      <c r="F77" s="2">
        <v>18</v>
      </c>
      <c r="G77" s="2">
        <v>15</v>
      </c>
      <c r="H77" s="2">
        <f>SUM(F77:G77)</f>
        <v>33</v>
      </c>
      <c r="I77" s="2">
        <v>0</v>
      </c>
      <c r="J77" s="2">
        <v>0</v>
      </c>
      <c r="K77" s="2">
        <f>SUM(I77:J77)</f>
        <v>0</v>
      </c>
      <c r="L77" s="2">
        <v>0</v>
      </c>
      <c r="M77" s="2">
        <f>SUM(L77)</f>
        <v>0</v>
      </c>
      <c r="N77" s="2">
        <f t="shared" si="25"/>
        <v>89</v>
      </c>
    </row>
    <row r="78" spans="1:14" ht="12.75">
      <c r="A78" s="2" t="s">
        <v>66</v>
      </c>
      <c r="B78" s="2">
        <v>0</v>
      </c>
      <c r="C78" s="2">
        <v>67</v>
      </c>
      <c r="D78" s="2">
        <v>0</v>
      </c>
      <c r="E78" s="2">
        <f>SUM(B78:D78)</f>
        <v>67</v>
      </c>
      <c r="F78" s="2">
        <v>0</v>
      </c>
      <c r="G78" s="2">
        <v>0</v>
      </c>
      <c r="H78" s="2">
        <f>SUM(F78:G78)</f>
        <v>0</v>
      </c>
      <c r="I78" s="2">
        <v>0</v>
      </c>
      <c r="J78" s="2">
        <v>0</v>
      </c>
      <c r="K78" s="2">
        <f>SUM(I78:J78)</f>
        <v>0</v>
      </c>
      <c r="L78" s="2">
        <v>0</v>
      </c>
      <c r="M78" s="2">
        <f>SUM(L78)</f>
        <v>0</v>
      </c>
      <c r="N78" s="2">
        <f t="shared" si="25"/>
        <v>67</v>
      </c>
    </row>
    <row r="79" spans="1:14" s="7" customFormat="1" ht="13.5" thickBot="1">
      <c r="A79" s="5" t="s">
        <v>12</v>
      </c>
      <c r="B79" s="6">
        <f aca="true" t="shared" si="26" ref="B79:N79">SUM(B73:B78)</f>
        <v>0</v>
      </c>
      <c r="C79" s="6">
        <f t="shared" si="26"/>
        <v>1323</v>
      </c>
      <c r="D79" s="6">
        <f t="shared" si="26"/>
        <v>269</v>
      </c>
      <c r="E79" s="6">
        <f t="shared" si="26"/>
        <v>1658</v>
      </c>
      <c r="F79" s="6">
        <f t="shared" si="26"/>
        <v>117</v>
      </c>
      <c r="G79" s="6">
        <f t="shared" si="26"/>
        <v>21</v>
      </c>
      <c r="H79" s="6">
        <f t="shared" si="26"/>
        <v>411</v>
      </c>
      <c r="I79" s="6">
        <f t="shared" si="26"/>
        <v>0</v>
      </c>
      <c r="J79" s="6">
        <f t="shared" si="26"/>
        <v>0</v>
      </c>
      <c r="K79" s="6">
        <f t="shared" si="26"/>
        <v>12</v>
      </c>
      <c r="L79" s="6">
        <f t="shared" si="26"/>
        <v>0</v>
      </c>
      <c r="M79" s="6">
        <f t="shared" si="26"/>
        <v>7.5</v>
      </c>
      <c r="N79" s="6">
        <f t="shared" si="26"/>
        <v>2088.5</v>
      </c>
    </row>
    <row r="80" ht="13.5" thickTop="1"/>
    <row r="81" spans="1:14" s="7" customFormat="1" ht="13.5" thickBot="1">
      <c r="A81" s="7" t="s">
        <v>67</v>
      </c>
      <c r="B81" s="6">
        <f aca="true" t="shared" si="27" ref="B81:N81">B79+B70+B53+B49+B23+B11</f>
        <v>834</v>
      </c>
      <c r="C81" s="6">
        <f t="shared" si="27"/>
        <v>31571</v>
      </c>
      <c r="D81" s="6">
        <f t="shared" si="27"/>
        <v>11261.5</v>
      </c>
      <c r="E81" s="6">
        <f t="shared" si="27"/>
        <v>43732.5</v>
      </c>
      <c r="F81" s="6">
        <f t="shared" si="27"/>
        <v>16250</v>
      </c>
      <c r="G81" s="6">
        <f t="shared" si="27"/>
        <v>9560.5</v>
      </c>
      <c r="H81" s="6">
        <f t="shared" si="27"/>
        <v>26083.5</v>
      </c>
      <c r="I81" s="6">
        <f t="shared" si="27"/>
        <v>1854</v>
      </c>
      <c r="J81" s="6">
        <f t="shared" si="27"/>
        <v>5668</v>
      </c>
      <c r="K81" s="6">
        <f t="shared" si="27"/>
        <v>7534</v>
      </c>
      <c r="L81" s="6">
        <f t="shared" si="27"/>
        <v>1295</v>
      </c>
      <c r="M81" s="6">
        <f t="shared" si="27"/>
        <v>1302.5</v>
      </c>
      <c r="N81" s="6">
        <f t="shared" si="27"/>
        <v>78652.5</v>
      </c>
    </row>
    <row r="82" ht="13.5" thickTop="1"/>
  </sheetData>
  <printOptions horizontalCentered="1"/>
  <pageMargins left="0" right="0" top="1.25" bottom="1" header="0.5" footer="0.5"/>
  <pageSetup horizontalDpi="600" verticalDpi="600" orientation="landscape" r:id="rId1"/>
  <headerFooter alignWithMargins="0">
    <oddHeader>&amp;CThe University of Alabama in Huntsville
Semester Hours Generated
Fall 2008</oddHeader>
    <oddFooter>&amp;L&amp;8Office of Institutional Research
&amp;F 
Census:090208&amp;C&amp;8&amp;P</oddFooter>
  </headerFooter>
  <rowBreaks count="5" manualBreakCount="5">
    <brk id="12" max="255" man="1"/>
    <brk id="24" max="255" man="1"/>
    <brk id="50" max="255" man="1"/>
    <brk id="55" max="255" man="1"/>
    <brk id="71" max="255" man="1"/>
  </rowBreaks>
  <ignoredErrors>
    <ignoredError sqref="K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Provost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 Debbie</cp:lastModifiedBy>
  <cp:lastPrinted>2008-09-09T16:06:50Z</cp:lastPrinted>
  <dcterms:created xsi:type="dcterms:W3CDTF">2001-10-02T16:29:59Z</dcterms:created>
  <dcterms:modified xsi:type="dcterms:W3CDTF">2008-09-09T16:06:54Z</dcterms:modified>
  <cp:category/>
  <cp:version/>
  <cp:contentType/>
  <cp:contentStatus/>
</cp:coreProperties>
</file>