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NUR" sheetId="1" r:id="rId1"/>
    <sheet name="NUR2" sheetId="2" r:id="rId2"/>
    <sheet name="NFNP" sheetId="3" r:id="rId3"/>
  </sheets>
  <definedNames/>
  <calcPr fullCalcOnLoad="1"/>
</workbook>
</file>

<file path=xl/sharedStrings.xml><?xml version="1.0" encoding="utf-8"?>
<sst xmlns="http://schemas.openxmlformats.org/spreadsheetml/2006/main" count="231" uniqueCount="50">
  <si>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</si>
  <si>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</si>
  <si>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</si>
  <si>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</si>
  <si>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</si>
  <si>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</si>
  <si>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</si>
  <si>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</si>
  <si>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Bachelors Degrees</t>
  </si>
  <si>
    <t>Male</t>
  </si>
  <si>
    <t>Female</t>
  </si>
  <si>
    <t>Masters Degrees</t>
  </si>
  <si>
    <t>Undergraduate</t>
  </si>
  <si>
    <t>Headcount Enrollment</t>
  </si>
  <si>
    <t>Fall Term</t>
  </si>
  <si>
    <t>Graduate</t>
  </si>
  <si>
    <t>Fall</t>
  </si>
  <si>
    <t>Spring</t>
  </si>
  <si>
    <t>Summer</t>
  </si>
  <si>
    <t>Unweighted Credit Hours</t>
  </si>
  <si>
    <t>Lower Division</t>
  </si>
  <si>
    <t>Upper Division</t>
  </si>
  <si>
    <t>Level I</t>
  </si>
  <si>
    <t>Level II</t>
  </si>
  <si>
    <t>Weighted Credit Hours</t>
  </si>
  <si>
    <t xml:space="preserve">Graduate </t>
  </si>
  <si>
    <t xml:space="preserve">Total </t>
  </si>
  <si>
    <t>1998-99</t>
  </si>
  <si>
    <t>1999-00</t>
  </si>
  <si>
    <t>2000-01</t>
  </si>
  <si>
    <t>This means that there is an overlap of credit hours for Summer 2001 (they are included in 2000-01 and 2001-02).</t>
  </si>
  <si>
    <t>2001-02</t>
  </si>
  <si>
    <t xml:space="preserve">Family Nurse Practitioner </t>
  </si>
  <si>
    <t>2001-02**</t>
  </si>
  <si>
    <t xml:space="preserve">Post Master's </t>
  </si>
  <si>
    <t>Certificates</t>
  </si>
  <si>
    <t xml:space="preserve"> Post Master's</t>
  </si>
  <si>
    <t>To provide more useful information, starting with 1998-99, certificates awarded have been included here.</t>
  </si>
  <si>
    <t>Headcount Enrollment*</t>
  </si>
  <si>
    <t>* Headcount prior to Fall 2001 is based on class rank of Graduate Post Masters (GPM) with a major in Nursing.</t>
  </si>
  <si>
    <t>College of Nursing</t>
  </si>
  <si>
    <t>2002-03</t>
  </si>
  <si>
    <t>2002-03*</t>
  </si>
  <si>
    <t>2002-03**</t>
  </si>
  <si>
    <t xml:space="preserve">** Beginning 2001-02 credit hours are calculated for Summer, Fall, and Spring.  </t>
  </si>
  <si>
    <t>Also beginning 2001-02, Distance Learning credit hours are included.</t>
  </si>
  <si>
    <r>
      <t xml:space="preserve">* Beginning Fall 2002 headcount </t>
    </r>
    <r>
      <rPr>
        <b/>
        <u val="single"/>
        <sz val="8"/>
        <rFont val="MS Sans Serif"/>
        <family val="2"/>
      </rPr>
      <t>does</t>
    </r>
    <r>
      <rPr>
        <b/>
        <sz val="8"/>
        <rFont val="MS Sans Serif"/>
        <family val="0"/>
      </rPr>
      <t xml:space="preserve"> include Certificate in Family Nurse Practioner.</t>
    </r>
  </si>
  <si>
    <t>2001-02*</t>
  </si>
  <si>
    <t>* Updated January 2003</t>
  </si>
  <si>
    <t>** Beginning Fall 2002, Certificate Enrollment is included in headcount.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</si>
</sst>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\ \ \ \ \ \ \ \ "/>
    <numFmt numFmtId="165" formatCode="#,##0\ \ \ \ \ \ \ \ \ \ \ \ "/>
    <numFmt numFmtId="166" formatCode="#,##0.00\ \ \ \ \ \ \ \ \ \ "/>
    <numFmt numFmtId="167" formatCode="#,##0\ \ \ \ \ \ \ \ "/>
    <numFmt numFmtId="168" formatCode="#,##0\ \ \ \ \ \ "/>
    <numFmt numFmtId="169" formatCode="#,##0\ \ \ 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u val="single"/>
      <sz val="8"/>
      <name val="MS Sans Serif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6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3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68" fontId="5" fillId="0" borderId="7" xfId="0" applyNumberFormat="1" applyFont="1" applyBorder="1" applyAlignment="1">
      <alignment/>
    </xf>
    <xf numFmtId="168" fontId="5" fillId="0" borderId="8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5" fillId="0" borderId="7" xfId="0" applyNumberFormat="1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40" fontId="5" fillId="0" borderId="7" xfId="0" applyNumberFormat="1" applyFont="1" applyBorder="1" applyAlignment="1">
      <alignment/>
    </xf>
    <xf numFmtId="40" fontId="5" fillId="0" borderId="9" xfId="0" applyNumberFormat="1" applyFont="1" applyBorder="1" applyAlignment="1">
      <alignment/>
    </xf>
    <xf numFmtId="0" fontId="9" fillId="0" borderId="7" xfId="0" applyNumberFormat="1" applyFont="1" applyBorder="1" applyAlignment="1">
      <alignment/>
    </xf>
    <xf numFmtId="0" fontId="9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85" zoomScaleNormal="85" workbookViewId="0" topLeftCell="A1">
      <selection activeCell="N22" sqref="N22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62" t="s">
        <v>40</v>
      </c>
    </row>
    <row r="2" ht="12.75" customHeight="1">
      <c r="A2" s="62"/>
    </row>
    <row r="3" ht="12.75" customHeight="1">
      <c r="A3" s="62"/>
    </row>
    <row r="4" ht="10.5" customHeight="1">
      <c r="A4" s="1"/>
    </row>
    <row r="5" spans="1:16" ht="12.75" customHeight="1">
      <c r="A5"/>
      <c r="B5" s="26" t="s">
        <v>0</v>
      </c>
      <c r="C5" s="27"/>
      <c r="D5" s="26" t="s">
        <v>1</v>
      </c>
      <c r="E5" s="27"/>
      <c r="F5" s="26" t="s">
        <v>2</v>
      </c>
      <c r="G5" s="27"/>
      <c r="H5" s="26" t="s">
        <v>3</v>
      </c>
      <c r="I5" s="27"/>
      <c r="J5" s="26" t="s">
        <v>4</v>
      </c>
      <c r="K5" s="27"/>
      <c r="L5" s="26" t="s">
        <v>5</v>
      </c>
      <c r="M5" s="27"/>
      <c r="N5" s="26" t="s">
        <v>6</v>
      </c>
      <c r="O5" s="27"/>
      <c r="P5" s="22" t="s">
        <v>7</v>
      </c>
    </row>
    <row r="6" spans="1:16" ht="12.75" customHeight="1">
      <c r="A6" s="5" t="s">
        <v>8</v>
      </c>
      <c r="B6" s="23" t="s">
        <v>9</v>
      </c>
      <c r="C6" s="24" t="s">
        <v>10</v>
      </c>
      <c r="D6" s="23" t="s">
        <v>9</v>
      </c>
      <c r="E6" s="24" t="s">
        <v>10</v>
      </c>
      <c r="F6" s="23" t="s">
        <v>9</v>
      </c>
      <c r="G6" s="24" t="s">
        <v>10</v>
      </c>
      <c r="H6" s="23" t="s">
        <v>9</v>
      </c>
      <c r="I6" s="24" t="s">
        <v>10</v>
      </c>
      <c r="J6" s="23" t="s">
        <v>9</v>
      </c>
      <c r="K6" s="24" t="s">
        <v>10</v>
      </c>
      <c r="L6" s="23" t="s">
        <v>9</v>
      </c>
      <c r="M6" s="24" t="s">
        <v>10</v>
      </c>
      <c r="N6" s="23" t="s">
        <v>9</v>
      </c>
      <c r="O6" s="24" t="s">
        <v>10</v>
      </c>
      <c r="P6" s="25" t="s">
        <v>6</v>
      </c>
    </row>
    <row r="7" spans="1:16" ht="12.75" customHeight="1">
      <c r="A7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6"/>
    </row>
    <row r="8" spans="1:16" ht="12.75" customHeight="1">
      <c r="A8" s="5" t="s">
        <v>27</v>
      </c>
      <c r="B8" s="32">
        <v>15</v>
      </c>
      <c r="C8" s="33">
        <v>114</v>
      </c>
      <c r="D8" s="32">
        <v>4</v>
      </c>
      <c r="E8" s="33">
        <v>28</v>
      </c>
      <c r="F8" s="32">
        <v>1</v>
      </c>
      <c r="G8" s="33">
        <v>2</v>
      </c>
      <c r="H8" s="32">
        <v>1</v>
      </c>
      <c r="I8" s="33">
        <v>2</v>
      </c>
      <c r="J8" s="32">
        <v>0</v>
      </c>
      <c r="K8" s="33">
        <v>2</v>
      </c>
      <c r="L8" s="32">
        <v>0</v>
      </c>
      <c r="M8" s="33">
        <v>3</v>
      </c>
      <c r="N8" s="32">
        <f aca="true" t="shared" si="0" ref="N8:O12">L8+J8+H8+F8+D8+B8</f>
        <v>21</v>
      </c>
      <c r="O8" s="33">
        <f t="shared" si="0"/>
        <v>151</v>
      </c>
      <c r="P8" s="34">
        <f>O8+N8</f>
        <v>172</v>
      </c>
    </row>
    <row r="9" spans="1:16" ht="12.75" customHeight="1">
      <c r="A9" s="5" t="s">
        <v>28</v>
      </c>
      <c r="B9" s="32">
        <v>11</v>
      </c>
      <c r="C9" s="33">
        <v>77</v>
      </c>
      <c r="D9" s="32">
        <v>2</v>
      </c>
      <c r="E9" s="33">
        <v>18</v>
      </c>
      <c r="F9" s="32">
        <v>0</v>
      </c>
      <c r="G9" s="33">
        <v>0</v>
      </c>
      <c r="H9" s="32">
        <v>0</v>
      </c>
      <c r="I9" s="33">
        <v>2</v>
      </c>
      <c r="J9" s="32">
        <v>1</v>
      </c>
      <c r="K9" s="33">
        <v>1</v>
      </c>
      <c r="L9" s="32">
        <v>0</v>
      </c>
      <c r="M9" s="33">
        <v>2</v>
      </c>
      <c r="N9" s="32">
        <f t="shared" si="0"/>
        <v>14</v>
      </c>
      <c r="O9" s="33">
        <f t="shared" si="0"/>
        <v>100</v>
      </c>
      <c r="P9" s="34">
        <f>O9+N9</f>
        <v>114</v>
      </c>
    </row>
    <row r="10" spans="1:16" ht="12.75" customHeight="1">
      <c r="A10" s="5" t="s">
        <v>29</v>
      </c>
      <c r="B10" s="32">
        <v>9</v>
      </c>
      <c r="C10" s="33">
        <v>81</v>
      </c>
      <c r="D10" s="32">
        <v>2</v>
      </c>
      <c r="E10" s="33">
        <v>27</v>
      </c>
      <c r="F10" s="32">
        <v>2</v>
      </c>
      <c r="G10" s="33">
        <v>2</v>
      </c>
      <c r="H10" s="32">
        <v>0</v>
      </c>
      <c r="I10" s="33">
        <v>2</v>
      </c>
      <c r="J10" s="32">
        <v>0</v>
      </c>
      <c r="K10" s="33">
        <v>2</v>
      </c>
      <c r="L10" s="32">
        <v>1</v>
      </c>
      <c r="M10" s="33">
        <v>0</v>
      </c>
      <c r="N10" s="32">
        <f t="shared" si="0"/>
        <v>14</v>
      </c>
      <c r="O10" s="33">
        <f t="shared" si="0"/>
        <v>114</v>
      </c>
      <c r="P10" s="34">
        <f>O10+N10</f>
        <v>128</v>
      </c>
    </row>
    <row r="11" spans="1:16" ht="12.75" customHeight="1">
      <c r="A11" s="41" t="s">
        <v>47</v>
      </c>
      <c r="B11" s="32">
        <v>9</v>
      </c>
      <c r="C11" s="33">
        <v>101</v>
      </c>
      <c r="D11" s="32">
        <v>2</v>
      </c>
      <c r="E11" s="33">
        <v>27</v>
      </c>
      <c r="F11" s="32">
        <v>0</v>
      </c>
      <c r="G11" s="33">
        <v>1</v>
      </c>
      <c r="H11" s="32">
        <v>1</v>
      </c>
      <c r="I11" s="33">
        <v>3</v>
      </c>
      <c r="J11" s="32">
        <v>0</v>
      </c>
      <c r="K11" s="33">
        <v>2</v>
      </c>
      <c r="L11" s="32">
        <v>0</v>
      </c>
      <c r="M11" s="33">
        <v>2</v>
      </c>
      <c r="N11" s="32">
        <f t="shared" si="0"/>
        <v>12</v>
      </c>
      <c r="O11" s="33">
        <f t="shared" si="0"/>
        <v>136</v>
      </c>
      <c r="P11" s="34">
        <f>O11+N11</f>
        <v>148</v>
      </c>
    </row>
    <row r="12" spans="1:16" ht="12.75" customHeight="1">
      <c r="A12" s="41" t="s">
        <v>41</v>
      </c>
      <c r="B12" s="32">
        <v>8</v>
      </c>
      <c r="C12" s="33">
        <f>42+58</f>
        <v>100</v>
      </c>
      <c r="D12" s="32">
        <v>1</v>
      </c>
      <c r="E12" s="33">
        <f>14+15</f>
        <v>29</v>
      </c>
      <c r="F12" s="32">
        <v>0</v>
      </c>
      <c r="G12" s="33">
        <v>1</v>
      </c>
      <c r="H12" s="32">
        <v>0</v>
      </c>
      <c r="I12" s="33">
        <v>1</v>
      </c>
      <c r="J12" s="32">
        <v>0</v>
      </c>
      <c r="K12" s="33">
        <v>2</v>
      </c>
      <c r="L12" s="32">
        <v>0</v>
      </c>
      <c r="M12" s="33">
        <v>4</v>
      </c>
      <c r="N12" s="32">
        <f t="shared" si="0"/>
        <v>9</v>
      </c>
      <c r="O12" s="33">
        <f t="shared" si="0"/>
        <v>137</v>
      </c>
      <c r="P12" s="34">
        <f>O12+N12</f>
        <v>146</v>
      </c>
    </row>
    <row r="13" spans="2:16" ht="10.5" customHeight="1">
      <c r="B13" s="7"/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  <c r="P13" s="9"/>
    </row>
    <row r="14" ht="10.5" customHeight="1">
      <c r="A14" s="5"/>
    </row>
    <row r="15" spans="1:16" ht="12.75" customHeight="1">
      <c r="A15"/>
      <c r="B15" s="26" t="s">
        <v>0</v>
      </c>
      <c r="C15" s="27"/>
      <c r="D15" s="26" t="s">
        <v>1</v>
      </c>
      <c r="E15" s="27"/>
      <c r="F15" s="26" t="s">
        <v>2</v>
      </c>
      <c r="G15" s="27"/>
      <c r="H15" s="26" t="s">
        <v>3</v>
      </c>
      <c r="I15" s="27"/>
      <c r="J15" s="26" t="s">
        <v>4</v>
      </c>
      <c r="K15" s="27"/>
      <c r="L15" s="26" t="s">
        <v>5</v>
      </c>
      <c r="M15" s="27"/>
      <c r="N15" s="26" t="s">
        <v>6</v>
      </c>
      <c r="O15" s="27"/>
      <c r="P15" s="22" t="s">
        <v>7</v>
      </c>
    </row>
    <row r="16" spans="1:16" ht="12.75" customHeight="1">
      <c r="A16" s="5" t="s">
        <v>11</v>
      </c>
      <c r="B16" s="23" t="s">
        <v>9</v>
      </c>
      <c r="C16" s="24" t="s">
        <v>10</v>
      </c>
      <c r="D16" s="23" t="s">
        <v>9</v>
      </c>
      <c r="E16" s="24" t="s">
        <v>10</v>
      </c>
      <c r="F16" s="23" t="s">
        <v>9</v>
      </c>
      <c r="G16" s="24" t="s">
        <v>10</v>
      </c>
      <c r="H16" s="23" t="s">
        <v>9</v>
      </c>
      <c r="I16" s="24" t="s">
        <v>10</v>
      </c>
      <c r="J16" s="23" t="s">
        <v>9</v>
      </c>
      <c r="K16" s="24" t="s">
        <v>10</v>
      </c>
      <c r="L16" s="23" t="s">
        <v>9</v>
      </c>
      <c r="M16" s="24" t="s">
        <v>10</v>
      </c>
      <c r="N16" s="23" t="s">
        <v>9</v>
      </c>
      <c r="O16" s="24" t="s">
        <v>10</v>
      </c>
      <c r="P16" s="25" t="s">
        <v>6</v>
      </c>
    </row>
    <row r="17" spans="1:16" ht="12.75" customHeight="1">
      <c r="A17"/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4"/>
      <c r="P17" s="6"/>
    </row>
    <row r="18" spans="1:16" ht="12.75" customHeight="1">
      <c r="A18" s="5" t="s">
        <v>27</v>
      </c>
      <c r="B18" s="32">
        <v>7</v>
      </c>
      <c r="C18" s="33">
        <v>65</v>
      </c>
      <c r="D18" s="32">
        <v>1</v>
      </c>
      <c r="E18" s="33">
        <v>4</v>
      </c>
      <c r="F18" s="32">
        <v>0</v>
      </c>
      <c r="G18" s="33">
        <v>0</v>
      </c>
      <c r="H18" s="32">
        <v>0</v>
      </c>
      <c r="I18" s="33">
        <v>1</v>
      </c>
      <c r="J18" s="32">
        <v>0</v>
      </c>
      <c r="K18" s="33">
        <v>0</v>
      </c>
      <c r="L18" s="32">
        <v>0</v>
      </c>
      <c r="M18" s="33">
        <v>0</v>
      </c>
      <c r="N18" s="32">
        <f aca="true" t="shared" si="1" ref="N18:O22">L18+J18+H18+F18+D18+B18</f>
        <v>8</v>
      </c>
      <c r="O18" s="33">
        <f t="shared" si="1"/>
        <v>70</v>
      </c>
      <c r="P18" s="34">
        <f>O18+N18</f>
        <v>78</v>
      </c>
    </row>
    <row r="19" spans="1:16" ht="12.75" customHeight="1">
      <c r="A19" s="5" t="s">
        <v>28</v>
      </c>
      <c r="B19" s="32">
        <v>3</v>
      </c>
      <c r="C19" s="33">
        <v>56</v>
      </c>
      <c r="D19" s="32">
        <v>1</v>
      </c>
      <c r="E19" s="33">
        <v>4</v>
      </c>
      <c r="F19" s="32">
        <v>0</v>
      </c>
      <c r="G19" s="33">
        <v>0</v>
      </c>
      <c r="H19" s="32">
        <v>0</v>
      </c>
      <c r="I19" s="33">
        <v>1</v>
      </c>
      <c r="J19" s="32">
        <v>0</v>
      </c>
      <c r="K19" s="33">
        <v>0</v>
      </c>
      <c r="L19" s="32">
        <v>0</v>
      </c>
      <c r="M19" s="33">
        <v>0</v>
      </c>
      <c r="N19" s="32">
        <f t="shared" si="1"/>
        <v>4</v>
      </c>
      <c r="O19" s="33">
        <f t="shared" si="1"/>
        <v>61</v>
      </c>
      <c r="P19" s="34">
        <f>O19+N19</f>
        <v>65</v>
      </c>
    </row>
    <row r="20" spans="1:16" ht="13.5" customHeight="1">
      <c r="A20" s="5" t="s">
        <v>29</v>
      </c>
      <c r="B20" s="32">
        <v>11</v>
      </c>
      <c r="C20" s="33">
        <v>54</v>
      </c>
      <c r="D20" s="32">
        <v>0</v>
      </c>
      <c r="E20" s="33">
        <v>10</v>
      </c>
      <c r="F20" s="32">
        <v>1</v>
      </c>
      <c r="G20" s="33">
        <v>1</v>
      </c>
      <c r="H20" s="32">
        <v>1</v>
      </c>
      <c r="I20" s="33">
        <v>0</v>
      </c>
      <c r="J20" s="32">
        <v>0</v>
      </c>
      <c r="K20" s="33">
        <v>0</v>
      </c>
      <c r="L20" s="32">
        <v>0</v>
      </c>
      <c r="M20" s="33">
        <v>0</v>
      </c>
      <c r="N20" s="32">
        <f t="shared" si="1"/>
        <v>13</v>
      </c>
      <c r="O20" s="33">
        <f t="shared" si="1"/>
        <v>65</v>
      </c>
      <c r="P20" s="34">
        <f>O20+N20</f>
        <v>78</v>
      </c>
    </row>
    <row r="21" spans="1:16" ht="13.5" customHeight="1">
      <c r="A21" s="41" t="s">
        <v>31</v>
      </c>
      <c r="B21" s="32">
        <v>7</v>
      </c>
      <c r="C21" s="33">
        <v>45</v>
      </c>
      <c r="D21" s="32">
        <v>2</v>
      </c>
      <c r="E21" s="33">
        <v>4</v>
      </c>
      <c r="F21" s="32">
        <v>0</v>
      </c>
      <c r="G21" s="33">
        <v>0</v>
      </c>
      <c r="H21" s="32">
        <v>0</v>
      </c>
      <c r="I21" s="33">
        <v>2</v>
      </c>
      <c r="J21" s="32">
        <v>0</v>
      </c>
      <c r="K21" s="33">
        <v>0</v>
      </c>
      <c r="L21" s="32">
        <v>0</v>
      </c>
      <c r="M21" s="33">
        <v>0</v>
      </c>
      <c r="N21" s="32">
        <f t="shared" si="1"/>
        <v>9</v>
      </c>
      <c r="O21" s="33">
        <f t="shared" si="1"/>
        <v>51</v>
      </c>
      <c r="P21" s="34">
        <f>O21+N21</f>
        <v>60</v>
      </c>
    </row>
    <row r="22" spans="1:16" ht="13.5" customHeight="1">
      <c r="A22" s="41" t="s">
        <v>41</v>
      </c>
      <c r="B22" s="32">
        <v>2</v>
      </c>
      <c r="C22" s="33">
        <v>31</v>
      </c>
      <c r="D22" s="32">
        <v>0</v>
      </c>
      <c r="E22" s="33">
        <v>6</v>
      </c>
      <c r="F22" s="32">
        <v>0</v>
      </c>
      <c r="G22" s="33">
        <v>0</v>
      </c>
      <c r="H22" s="32">
        <v>0</v>
      </c>
      <c r="I22" s="33">
        <v>0</v>
      </c>
      <c r="J22" s="32">
        <v>1</v>
      </c>
      <c r="K22" s="33">
        <v>2</v>
      </c>
      <c r="L22" s="32">
        <v>0</v>
      </c>
      <c r="M22" s="33">
        <v>2</v>
      </c>
      <c r="N22" s="32">
        <f t="shared" si="1"/>
        <v>3</v>
      </c>
      <c r="O22" s="33">
        <f t="shared" si="1"/>
        <v>41</v>
      </c>
      <c r="P22" s="34">
        <f>O22+N22</f>
        <v>44</v>
      </c>
    </row>
    <row r="23" spans="2:16" ht="10.5" customHeight="1">
      <c r="B23" s="7"/>
      <c r="C23" s="8"/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9"/>
    </row>
    <row r="24" ht="10.5" customHeight="1">
      <c r="A24"/>
    </row>
    <row r="25" ht="12.75" customHeight="1">
      <c r="A25" s="5" t="s">
        <v>12</v>
      </c>
    </row>
    <row r="26" spans="1:16" ht="12.75" customHeight="1">
      <c r="A26" s="5" t="s">
        <v>13</v>
      </c>
      <c r="B26" s="26" t="s">
        <v>0</v>
      </c>
      <c r="C26" s="27"/>
      <c r="D26" s="26" t="s">
        <v>1</v>
      </c>
      <c r="E26" s="27"/>
      <c r="F26" s="26" t="s">
        <v>2</v>
      </c>
      <c r="G26" s="27"/>
      <c r="H26" s="26" t="s">
        <v>3</v>
      </c>
      <c r="I26" s="27"/>
      <c r="J26" s="26" t="s">
        <v>4</v>
      </c>
      <c r="K26" s="27"/>
      <c r="L26" s="26" t="s">
        <v>5</v>
      </c>
      <c r="M26" s="27"/>
      <c r="N26" s="26" t="s">
        <v>6</v>
      </c>
      <c r="O26" s="27"/>
      <c r="P26" s="22" t="s">
        <v>7</v>
      </c>
    </row>
    <row r="27" spans="1:16" ht="12.75" customHeight="1">
      <c r="A27" s="5" t="s">
        <v>14</v>
      </c>
      <c r="B27" s="23" t="s">
        <v>9</v>
      </c>
      <c r="C27" s="24" t="s">
        <v>10</v>
      </c>
      <c r="D27" s="23" t="s">
        <v>9</v>
      </c>
      <c r="E27" s="24" t="s">
        <v>10</v>
      </c>
      <c r="F27" s="23" t="s">
        <v>9</v>
      </c>
      <c r="G27" s="24" t="s">
        <v>10</v>
      </c>
      <c r="H27" s="23" t="s">
        <v>9</v>
      </c>
      <c r="I27" s="24" t="s">
        <v>10</v>
      </c>
      <c r="J27" s="23" t="s">
        <v>9</v>
      </c>
      <c r="K27" s="24" t="s">
        <v>10</v>
      </c>
      <c r="L27" s="23" t="s">
        <v>9</v>
      </c>
      <c r="M27" s="24" t="s">
        <v>10</v>
      </c>
      <c r="N27" s="23" t="s">
        <v>9</v>
      </c>
      <c r="O27" s="24" t="s">
        <v>10</v>
      </c>
      <c r="P27" s="25" t="s">
        <v>6</v>
      </c>
    </row>
    <row r="28" spans="1:16" ht="10.5" customHeight="1">
      <c r="A28" s="5"/>
      <c r="B28" s="10"/>
      <c r="C28" s="11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2"/>
    </row>
    <row r="29" spans="1:16" s="14" customFormat="1" ht="12.75" customHeight="1">
      <c r="A29" s="13" t="s">
        <v>27</v>
      </c>
      <c r="B29" s="32">
        <v>42</v>
      </c>
      <c r="C29" s="33">
        <v>294</v>
      </c>
      <c r="D29" s="32">
        <v>10</v>
      </c>
      <c r="E29" s="33">
        <v>107</v>
      </c>
      <c r="F29" s="32">
        <v>4</v>
      </c>
      <c r="G29" s="33">
        <v>7</v>
      </c>
      <c r="H29" s="32">
        <v>1</v>
      </c>
      <c r="I29" s="33">
        <v>7</v>
      </c>
      <c r="J29" s="32">
        <v>1</v>
      </c>
      <c r="K29" s="33">
        <v>6</v>
      </c>
      <c r="L29" s="32">
        <v>0</v>
      </c>
      <c r="M29" s="33">
        <v>4</v>
      </c>
      <c r="N29" s="32">
        <f aca="true" t="shared" si="2" ref="N29:O33">L29+J29+H29+F29+D29+B29</f>
        <v>58</v>
      </c>
      <c r="O29" s="35">
        <f t="shared" si="2"/>
        <v>425</v>
      </c>
      <c r="P29" s="34">
        <f>O29+N29</f>
        <v>483</v>
      </c>
    </row>
    <row r="30" spans="1:16" s="14" customFormat="1" ht="12.75" customHeight="1">
      <c r="A30" s="13" t="s">
        <v>28</v>
      </c>
      <c r="B30" s="32">
        <v>26</v>
      </c>
      <c r="C30" s="38">
        <v>270</v>
      </c>
      <c r="D30" s="32">
        <v>10</v>
      </c>
      <c r="E30" s="38">
        <v>101</v>
      </c>
      <c r="F30" s="32">
        <v>1</v>
      </c>
      <c r="G30" s="38">
        <v>9</v>
      </c>
      <c r="H30" s="32">
        <v>2</v>
      </c>
      <c r="I30" s="38">
        <v>8</v>
      </c>
      <c r="J30" s="32">
        <v>2</v>
      </c>
      <c r="K30" s="38">
        <v>7</v>
      </c>
      <c r="L30" s="32">
        <v>1</v>
      </c>
      <c r="M30" s="38">
        <v>7</v>
      </c>
      <c r="N30" s="32">
        <f t="shared" si="2"/>
        <v>42</v>
      </c>
      <c r="O30" s="39">
        <f t="shared" si="2"/>
        <v>402</v>
      </c>
      <c r="P30" s="34">
        <f>O30+N30</f>
        <v>444</v>
      </c>
    </row>
    <row r="31" spans="1:16" s="14" customFormat="1" ht="12.75" customHeight="1">
      <c r="A31" s="13" t="s">
        <v>29</v>
      </c>
      <c r="B31" s="32">
        <v>20</v>
      </c>
      <c r="C31" s="38">
        <v>257</v>
      </c>
      <c r="D31" s="32">
        <v>4</v>
      </c>
      <c r="E31" s="38">
        <v>89</v>
      </c>
      <c r="F31" s="32">
        <v>1</v>
      </c>
      <c r="G31" s="38">
        <v>5</v>
      </c>
      <c r="H31" s="32">
        <v>3</v>
      </c>
      <c r="I31" s="38">
        <v>7</v>
      </c>
      <c r="J31" s="32">
        <v>0</v>
      </c>
      <c r="K31" s="38">
        <v>6</v>
      </c>
      <c r="L31" s="32">
        <v>0</v>
      </c>
      <c r="M31" s="38">
        <v>4</v>
      </c>
      <c r="N31" s="32">
        <f t="shared" si="2"/>
        <v>28</v>
      </c>
      <c r="O31" s="39">
        <f t="shared" si="2"/>
        <v>368</v>
      </c>
      <c r="P31" s="34">
        <f>O31+N31</f>
        <v>396</v>
      </c>
    </row>
    <row r="32" spans="1:16" s="14" customFormat="1" ht="12.75" customHeight="1">
      <c r="A32" s="13" t="s">
        <v>31</v>
      </c>
      <c r="B32" s="32">
        <v>27</v>
      </c>
      <c r="C32" s="38">
        <v>279</v>
      </c>
      <c r="D32" s="32">
        <v>3</v>
      </c>
      <c r="E32" s="38">
        <v>105</v>
      </c>
      <c r="F32" s="32">
        <v>1</v>
      </c>
      <c r="G32" s="38">
        <v>9</v>
      </c>
      <c r="H32" s="32">
        <v>2</v>
      </c>
      <c r="I32" s="38">
        <v>6</v>
      </c>
      <c r="J32" s="32">
        <v>1</v>
      </c>
      <c r="K32" s="38">
        <v>7</v>
      </c>
      <c r="L32" s="32">
        <v>0</v>
      </c>
      <c r="M32" s="38">
        <v>5</v>
      </c>
      <c r="N32" s="32">
        <f t="shared" si="2"/>
        <v>34</v>
      </c>
      <c r="O32" s="39">
        <f t="shared" si="2"/>
        <v>411</v>
      </c>
      <c r="P32" s="34">
        <f>O32+N32</f>
        <v>445</v>
      </c>
    </row>
    <row r="33" spans="1:16" s="14" customFormat="1" ht="12.75" customHeight="1">
      <c r="A33" s="13" t="s">
        <v>41</v>
      </c>
      <c r="B33" s="32">
        <f>13+6+3+5</f>
        <v>27</v>
      </c>
      <c r="C33" s="38">
        <f>74+90+31+66+1</f>
        <v>262</v>
      </c>
      <c r="D33" s="32">
        <f>1+1</f>
        <v>2</v>
      </c>
      <c r="E33" s="38">
        <f>23+47+8+20+1</f>
        <v>99</v>
      </c>
      <c r="F33" s="32">
        <v>1</v>
      </c>
      <c r="G33" s="38">
        <f>4+2</f>
        <v>6</v>
      </c>
      <c r="H33" s="32">
        <v>0</v>
      </c>
      <c r="I33" s="38">
        <f>2+3+1</f>
        <v>6</v>
      </c>
      <c r="J33" s="32">
        <v>1</v>
      </c>
      <c r="K33" s="38">
        <f>1+2</f>
        <v>3</v>
      </c>
      <c r="L33" s="32">
        <v>0</v>
      </c>
      <c r="M33" s="38">
        <f>5+1</f>
        <v>6</v>
      </c>
      <c r="N33" s="32">
        <f t="shared" si="2"/>
        <v>31</v>
      </c>
      <c r="O33" s="39">
        <f t="shared" si="2"/>
        <v>382</v>
      </c>
      <c r="P33" s="34">
        <f>O33+N33</f>
        <v>413</v>
      </c>
    </row>
    <row r="34" spans="1:16" ht="12.75" customHeight="1">
      <c r="A34" s="15"/>
      <c r="B34" s="7"/>
      <c r="C34" s="20"/>
      <c r="D34" s="7"/>
      <c r="E34" s="20"/>
      <c r="F34" s="7"/>
      <c r="G34" s="20"/>
      <c r="H34" s="7"/>
      <c r="I34" s="20"/>
      <c r="J34" s="7"/>
      <c r="K34" s="20"/>
      <c r="L34" s="7"/>
      <c r="M34" s="20"/>
      <c r="N34" s="7"/>
      <c r="O34" s="20"/>
      <c r="P34" s="9"/>
    </row>
    <row r="35" spans="1:16" ht="12.7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ht="12.75" customHeight="1">
      <c r="A36" s="5" t="s">
        <v>15</v>
      </c>
    </row>
    <row r="37" spans="1:16" s="16" customFormat="1" ht="12.75" customHeight="1">
      <c r="A37" s="5" t="s">
        <v>13</v>
      </c>
      <c r="B37" s="26" t="s">
        <v>0</v>
      </c>
      <c r="C37" s="27"/>
      <c r="D37" s="26" t="s">
        <v>1</v>
      </c>
      <c r="E37" s="27"/>
      <c r="F37" s="26" t="s">
        <v>2</v>
      </c>
      <c r="G37" s="27"/>
      <c r="H37" s="26" t="s">
        <v>3</v>
      </c>
      <c r="I37" s="27"/>
      <c r="J37" s="26" t="s">
        <v>4</v>
      </c>
      <c r="K37" s="27"/>
      <c r="L37" s="26" t="s">
        <v>5</v>
      </c>
      <c r="M37" s="27"/>
      <c r="N37" s="26" t="s">
        <v>6</v>
      </c>
      <c r="O37" s="27"/>
      <c r="P37" s="22" t="s">
        <v>7</v>
      </c>
    </row>
    <row r="38" spans="1:16" s="16" customFormat="1" ht="12.75" customHeight="1">
      <c r="A38" s="5" t="s">
        <v>14</v>
      </c>
      <c r="B38" s="23" t="s">
        <v>9</v>
      </c>
      <c r="C38" s="24" t="s">
        <v>10</v>
      </c>
      <c r="D38" s="23" t="s">
        <v>9</v>
      </c>
      <c r="E38" s="24" t="s">
        <v>10</v>
      </c>
      <c r="F38" s="23" t="s">
        <v>9</v>
      </c>
      <c r="G38" s="24" t="s">
        <v>10</v>
      </c>
      <c r="H38" s="23" t="s">
        <v>9</v>
      </c>
      <c r="I38" s="24" t="s">
        <v>10</v>
      </c>
      <c r="J38" s="23" t="s">
        <v>9</v>
      </c>
      <c r="K38" s="24" t="s">
        <v>10</v>
      </c>
      <c r="L38" s="23" t="s">
        <v>9</v>
      </c>
      <c r="M38" s="24" t="s">
        <v>10</v>
      </c>
      <c r="N38" s="23" t="s">
        <v>9</v>
      </c>
      <c r="O38" s="24" t="s">
        <v>10</v>
      </c>
      <c r="P38" s="25" t="s">
        <v>6</v>
      </c>
    </row>
    <row r="39" spans="1:16" ht="10.5" customHeight="1">
      <c r="A39" s="5"/>
      <c r="B39" s="10"/>
      <c r="C39" s="11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10"/>
      <c r="O39" s="11"/>
      <c r="P39" s="12"/>
    </row>
    <row r="40" spans="1:16" s="14" customFormat="1" ht="12.75" customHeight="1">
      <c r="A40" s="13" t="s">
        <v>27</v>
      </c>
      <c r="B40" s="36">
        <v>17</v>
      </c>
      <c r="C40" s="35">
        <v>167</v>
      </c>
      <c r="D40" s="36">
        <v>3</v>
      </c>
      <c r="E40" s="35">
        <v>15</v>
      </c>
      <c r="F40" s="36">
        <v>1</v>
      </c>
      <c r="G40" s="35">
        <v>1</v>
      </c>
      <c r="H40" s="36">
        <v>0</v>
      </c>
      <c r="I40" s="35">
        <v>2</v>
      </c>
      <c r="J40" s="36">
        <v>0</v>
      </c>
      <c r="K40" s="35">
        <v>1</v>
      </c>
      <c r="L40" s="36">
        <v>1</v>
      </c>
      <c r="M40" s="35">
        <v>0</v>
      </c>
      <c r="N40" s="36">
        <f aca="true" t="shared" si="3" ref="N40:O44">L40+J40+H40+F40+D40+B40</f>
        <v>22</v>
      </c>
      <c r="O40" s="35">
        <f t="shared" si="3"/>
        <v>186</v>
      </c>
      <c r="P40" s="37">
        <f>O40+N40</f>
        <v>208</v>
      </c>
    </row>
    <row r="41" spans="1:16" ht="12.75" customHeight="1">
      <c r="A41" s="13" t="s">
        <v>28</v>
      </c>
      <c r="B41" s="36">
        <v>16</v>
      </c>
      <c r="C41" s="39">
        <v>144</v>
      </c>
      <c r="D41" s="36">
        <v>2</v>
      </c>
      <c r="E41" s="39">
        <v>22</v>
      </c>
      <c r="F41" s="36">
        <v>1</v>
      </c>
      <c r="G41" s="39">
        <v>1</v>
      </c>
      <c r="H41" s="36">
        <v>1</v>
      </c>
      <c r="I41" s="39">
        <v>3</v>
      </c>
      <c r="J41" s="36">
        <v>0</v>
      </c>
      <c r="K41" s="39">
        <v>1</v>
      </c>
      <c r="L41" s="36">
        <v>0</v>
      </c>
      <c r="M41" s="39">
        <v>0</v>
      </c>
      <c r="N41" s="36">
        <f t="shared" si="3"/>
        <v>20</v>
      </c>
      <c r="O41" s="39">
        <f t="shared" si="3"/>
        <v>171</v>
      </c>
      <c r="P41" s="37">
        <f>O41+N41</f>
        <v>191</v>
      </c>
    </row>
    <row r="42" spans="1:16" ht="12.75" customHeight="1">
      <c r="A42" s="13" t="s">
        <v>29</v>
      </c>
      <c r="B42" s="36">
        <v>24</v>
      </c>
      <c r="C42" s="39">
        <v>128</v>
      </c>
      <c r="D42" s="36">
        <v>2</v>
      </c>
      <c r="E42" s="39">
        <v>27</v>
      </c>
      <c r="F42" s="36">
        <v>1</v>
      </c>
      <c r="G42" s="39">
        <v>1</v>
      </c>
      <c r="H42" s="36">
        <v>1</v>
      </c>
      <c r="I42" s="39">
        <v>3</v>
      </c>
      <c r="J42" s="36">
        <v>1</v>
      </c>
      <c r="K42" s="39">
        <v>2</v>
      </c>
      <c r="L42" s="36">
        <v>0</v>
      </c>
      <c r="M42" s="39">
        <v>1</v>
      </c>
      <c r="N42" s="36">
        <f t="shared" si="3"/>
        <v>29</v>
      </c>
      <c r="O42" s="39">
        <f t="shared" si="3"/>
        <v>162</v>
      </c>
      <c r="P42" s="37">
        <f>O42+N42</f>
        <v>191</v>
      </c>
    </row>
    <row r="43" spans="1:16" ht="12.75" customHeight="1">
      <c r="A43" s="13" t="s">
        <v>31</v>
      </c>
      <c r="B43" s="36">
        <v>17</v>
      </c>
      <c r="C43" s="39">
        <v>118</v>
      </c>
      <c r="D43" s="36">
        <v>2</v>
      </c>
      <c r="E43" s="39">
        <v>19</v>
      </c>
      <c r="F43" s="36">
        <v>0</v>
      </c>
      <c r="G43" s="39">
        <v>2</v>
      </c>
      <c r="H43" s="36">
        <v>0</v>
      </c>
      <c r="I43" s="39">
        <v>2</v>
      </c>
      <c r="J43" s="36">
        <v>2</v>
      </c>
      <c r="K43" s="39">
        <v>2</v>
      </c>
      <c r="L43" s="36">
        <v>0</v>
      </c>
      <c r="M43" s="39">
        <v>3</v>
      </c>
      <c r="N43" s="36">
        <f t="shared" si="3"/>
        <v>21</v>
      </c>
      <c r="O43" s="39">
        <f t="shared" si="3"/>
        <v>146</v>
      </c>
      <c r="P43" s="37">
        <f>O43+N43</f>
        <v>167</v>
      </c>
    </row>
    <row r="44" spans="1:16" ht="12.75" customHeight="1">
      <c r="A44" s="43" t="s">
        <v>43</v>
      </c>
      <c r="B44" s="36">
        <v>15</v>
      </c>
      <c r="C44" s="39">
        <v>115</v>
      </c>
      <c r="D44" s="36">
        <v>1</v>
      </c>
      <c r="E44" s="39">
        <v>18</v>
      </c>
      <c r="F44" s="36">
        <v>0</v>
      </c>
      <c r="G44" s="39">
        <v>3</v>
      </c>
      <c r="H44" s="36">
        <v>0</v>
      </c>
      <c r="I44" s="39">
        <v>0</v>
      </c>
      <c r="J44" s="36">
        <v>1</v>
      </c>
      <c r="K44" s="39">
        <v>3</v>
      </c>
      <c r="L44" s="36">
        <v>0</v>
      </c>
      <c r="M44" s="39">
        <v>2</v>
      </c>
      <c r="N44" s="36">
        <f t="shared" si="3"/>
        <v>17</v>
      </c>
      <c r="O44" s="39">
        <f t="shared" si="3"/>
        <v>141</v>
      </c>
      <c r="P44" s="37">
        <f>O44+N44</f>
        <v>158</v>
      </c>
    </row>
    <row r="45" spans="1:16" ht="10.5" customHeight="1">
      <c r="A45" s="15"/>
      <c r="B45" s="7"/>
      <c r="C45" s="20"/>
      <c r="D45" s="7"/>
      <c r="E45" s="20"/>
      <c r="F45" s="7"/>
      <c r="G45" s="20"/>
      <c r="H45" s="7"/>
      <c r="I45" s="20"/>
      <c r="J45" s="7"/>
      <c r="K45" s="20"/>
      <c r="L45" s="7"/>
      <c r="M45" s="20"/>
      <c r="N45" s="7"/>
      <c r="O45" s="20"/>
      <c r="P45" s="9"/>
    </row>
    <row r="47" ht="12.75" customHeight="1">
      <c r="A47" s="67" t="s">
        <v>48</v>
      </c>
    </row>
    <row r="48" ht="12.75" customHeight="1">
      <c r="A48" s="70" t="s">
        <v>49</v>
      </c>
    </row>
  </sheetData>
  <printOptions horizontalCentered="1"/>
  <pageMargins left="0.25" right="0.25" top="1" bottom="0.75" header="0.5" footer="0.25"/>
  <pageSetup fitToHeight="1" fitToWidth="1" horizontalDpi="300" verticalDpi="300" orientation="landscape" scale="79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4">
      <selection activeCell="A44" sqref="A44"/>
    </sheetView>
  </sheetViews>
  <sheetFormatPr defaultColWidth="9.140625" defaultRowHeight="12.75" customHeight="1"/>
  <cols>
    <col min="1" max="1" width="25.7109375" style="16" customWidth="1"/>
    <col min="2" max="8" width="13.7109375" style="2" customWidth="1"/>
    <col min="9" max="16384" width="9.140625" style="2" customWidth="1"/>
  </cols>
  <sheetData>
    <row r="1" ht="12.75" customHeight="1">
      <c r="A1" s="62" t="s">
        <v>40</v>
      </c>
    </row>
    <row r="2" ht="10.5" customHeight="1"/>
    <row r="3" ht="12.75" customHeight="1">
      <c r="A3" s="5" t="s">
        <v>12</v>
      </c>
    </row>
    <row r="4" ht="12.75" customHeight="1">
      <c r="A4" s="5" t="s">
        <v>13</v>
      </c>
    </row>
    <row r="5" ht="12.75" customHeight="1">
      <c r="A5" s="5"/>
    </row>
    <row r="6" spans="1:4" s="16" customFormat="1" ht="12.75" customHeight="1">
      <c r="A6" s="5"/>
      <c r="B6" s="28" t="s">
        <v>18</v>
      </c>
      <c r="C6" s="28" t="s">
        <v>16</v>
      </c>
      <c r="D6" s="28" t="s">
        <v>17</v>
      </c>
    </row>
    <row r="7" spans="2:4" ht="10.5" customHeight="1">
      <c r="B7" s="6"/>
      <c r="C7" s="6"/>
      <c r="D7" s="6"/>
    </row>
    <row r="8" spans="1:4" ht="12.75" customHeight="1">
      <c r="A8" s="13" t="s">
        <v>27</v>
      </c>
      <c r="B8" s="34">
        <v>313</v>
      </c>
      <c r="C8" s="34">
        <f>NUR!P29</f>
        <v>483</v>
      </c>
      <c r="D8" s="34">
        <v>455</v>
      </c>
    </row>
    <row r="9" spans="1:4" s="14" customFormat="1" ht="12.75" customHeight="1">
      <c r="A9" s="13" t="s">
        <v>28</v>
      </c>
      <c r="B9" s="34">
        <v>256</v>
      </c>
      <c r="C9" s="34">
        <f>NUR!P30</f>
        <v>444</v>
      </c>
      <c r="D9" s="34">
        <v>418</v>
      </c>
    </row>
    <row r="10" spans="1:4" s="14" customFormat="1" ht="12.75" customHeight="1">
      <c r="A10" s="13" t="s">
        <v>29</v>
      </c>
      <c r="B10" s="34">
        <v>243</v>
      </c>
      <c r="C10" s="34">
        <f>NUR!P31</f>
        <v>396</v>
      </c>
      <c r="D10" s="34">
        <v>381</v>
      </c>
    </row>
    <row r="11" spans="1:4" s="14" customFormat="1" ht="12.75" customHeight="1">
      <c r="A11" s="13" t="s">
        <v>31</v>
      </c>
      <c r="B11" s="34">
        <v>252</v>
      </c>
      <c r="C11" s="34">
        <f>NUR!P32</f>
        <v>445</v>
      </c>
      <c r="D11" s="34">
        <v>434</v>
      </c>
    </row>
    <row r="12" spans="1:4" s="14" customFormat="1" ht="12.75" customHeight="1">
      <c r="A12" s="43" t="s">
        <v>41</v>
      </c>
      <c r="B12" s="34">
        <v>272</v>
      </c>
      <c r="C12" s="34">
        <f>NUR!P33</f>
        <v>413</v>
      </c>
      <c r="D12" s="34">
        <v>405</v>
      </c>
    </row>
    <row r="13" spans="2:4" ht="10.5" customHeight="1">
      <c r="B13" s="17"/>
      <c r="C13" s="17"/>
      <c r="D13" s="17"/>
    </row>
    <row r="14" spans="2:4" ht="10.5" customHeight="1">
      <c r="B14" s="18"/>
      <c r="C14" s="18"/>
      <c r="D14" s="18"/>
    </row>
    <row r="15" spans="1:4" ht="12.75" customHeight="1">
      <c r="A15" s="5" t="s">
        <v>15</v>
      </c>
      <c r="B15" s="18"/>
      <c r="C15" s="18"/>
      <c r="D15" s="18"/>
    </row>
    <row r="16" spans="1:4" s="16" customFormat="1" ht="12.75" customHeight="1">
      <c r="A16" s="5" t="s">
        <v>13</v>
      </c>
      <c r="B16" s="29" t="s">
        <v>18</v>
      </c>
      <c r="C16" s="29" t="s">
        <v>16</v>
      </c>
      <c r="D16" s="29" t="s">
        <v>17</v>
      </c>
    </row>
    <row r="17" spans="2:4" ht="10.5" customHeight="1">
      <c r="B17" s="19"/>
      <c r="C17" s="19"/>
      <c r="D17" s="19"/>
    </row>
    <row r="18" spans="1:4" ht="12.75" customHeight="1">
      <c r="A18" s="13" t="s">
        <v>27</v>
      </c>
      <c r="B18" s="34">
        <v>116</v>
      </c>
      <c r="C18" s="34">
        <f>NUR!P40</f>
        <v>208</v>
      </c>
      <c r="D18" s="34">
        <v>115</v>
      </c>
    </row>
    <row r="19" spans="1:4" s="14" customFormat="1" ht="12.75" customHeight="1">
      <c r="A19" s="13" t="s">
        <v>28</v>
      </c>
      <c r="B19" s="34">
        <v>105</v>
      </c>
      <c r="C19" s="34">
        <f>NUR!P41</f>
        <v>191</v>
      </c>
      <c r="D19" s="34">
        <v>107</v>
      </c>
    </row>
    <row r="20" spans="1:4" s="14" customFormat="1" ht="12.75" customHeight="1">
      <c r="A20" s="13" t="s">
        <v>29</v>
      </c>
      <c r="B20" s="34">
        <v>106</v>
      </c>
      <c r="C20" s="34">
        <f>NUR!P42</f>
        <v>191</v>
      </c>
      <c r="D20" s="34">
        <v>119</v>
      </c>
    </row>
    <row r="21" spans="1:4" s="14" customFormat="1" ht="12.75" customHeight="1">
      <c r="A21" s="43" t="s">
        <v>31</v>
      </c>
      <c r="B21" s="34">
        <v>83</v>
      </c>
      <c r="C21" s="34">
        <f>NUR!P43</f>
        <v>167</v>
      </c>
      <c r="D21" s="34">
        <v>91</v>
      </c>
    </row>
    <row r="22" spans="1:4" s="14" customFormat="1" ht="12.75" customHeight="1">
      <c r="A22" s="43" t="s">
        <v>42</v>
      </c>
      <c r="B22" s="34">
        <v>73</v>
      </c>
      <c r="C22" s="34">
        <f>NUR!P44+NFNP!D11</f>
        <v>160</v>
      </c>
      <c r="D22" s="34">
        <v>119</v>
      </c>
    </row>
    <row r="23" spans="1:4" ht="10.5" customHeight="1">
      <c r="A23" s="5"/>
      <c r="B23" s="17"/>
      <c r="C23" s="17"/>
      <c r="D23" s="17"/>
    </row>
    <row r="24" ht="10.5" customHeight="1"/>
    <row r="25" spans="1:9" s="16" customFormat="1" ht="12.75" customHeight="1">
      <c r="A25" s="5" t="s">
        <v>19</v>
      </c>
      <c r="B25" s="30" t="s">
        <v>12</v>
      </c>
      <c r="C25" s="30" t="s">
        <v>12</v>
      </c>
      <c r="D25" s="30" t="s">
        <v>6</v>
      </c>
      <c r="E25" s="30" t="s">
        <v>15</v>
      </c>
      <c r="F25" s="30" t="s">
        <v>15</v>
      </c>
      <c r="G25" s="22" t="s">
        <v>6</v>
      </c>
      <c r="H25" s="22" t="s">
        <v>7</v>
      </c>
      <c r="I25" s="31"/>
    </row>
    <row r="26" spans="1:9" s="16" customFormat="1" ht="12.75" customHeight="1">
      <c r="A26" s="5"/>
      <c r="B26" s="23" t="s">
        <v>20</v>
      </c>
      <c r="C26" s="23" t="s">
        <v>21</v>
      </c>
      <c r="D26" s="23" t="s">
        <v>12</v>
      </c>
      <c r="E26" s="23" t="s">
        <v>22</v>
      </c>
      <c r="F26" s="23" t="s">
        <v>23</v>
      </c>
      <c r="G26" s="25" t="s">
        <v>15</v>
      </c>
      <c r="H26" s="25" t="s">
        <v>6</v>
      </c>
      <c r="I26" s="31"/>
    </row>
    <row r="27" spans="2:9" ht="10.5" customHeight="1">
      <c r="B27" s="3"/>
      <c r="C27" s="3"/>
      <c r="D27" s="3"/>
      <c r="E27" s="3"/>
      <c r="F27" s="3"/>
      <c r="G27" s="3"/>
      <c r="H27" s="6"/>
      <c r="I27"/>
    </row>
    <row r="28" spans="1:9" ht="12.75" customHeight="1">
      <c r="A28" s="13" t="s">
        <v>27</v>
      </c>
      <c r="B28" s="32">
        <v>0</v>
      </c>
      <c r="C28" s="32">
        <v>11892</v>
      </c>
      <c r="D28" s="32">
        <f>C28+B28</f>
        <v>11892</v>
      </c>
      <c r="E28" s="32">
        <v>3954</v>
      </c>
      <c r="F28" s="32">
        <v>0</v>
      </c>
      <c r="G28" s="32">
        <f>F28+E28</f>
        <v>3954</v>
      </c>
      <c r="H28" s="34">
        <f>G28+D28</f>
        <v>15846</v>
      </c>
      <c r="I28"/>
    </row>
    <row r="29" spans="1:8" s="21" customFormat="1" ht="12.75" customHeight="1">
      <c r="A29" s="13" t="s">
        <v>28</v>
      </c>
      <c r="B29" s="32">
        <v>0</v>
      </c>
      <c r="C29" s="32">
        <v>10445</v>
      </c>
      <c r="D29" s="32">
        <f>C29+B29</f>
        <v>10445</v>
      </c>
      <c r="E29" s="32">
        <v>3524</v>
      </c>
      <c r="F29" s="32">
        <v>0</v>
      </c>
      <c r="G29" s="32">
        <f>F29+E29</f>
        <v>3524</v>
      </c>
      <c r="H29" s="34">
        <f>G29+D29</f>
        <v>13969</v>
      </c>
    </row>
    <row r="30" spans="1:8" s="21" customFormat="1" ht="12.75" customHeight="1">
      <c r="A30" s="13" t="s">
        <v>29</v>
      </c>
      <c r="B30" s="32">
        <v>0</v>
      </c>
      <c r="C30" s="32">
        <v>9648</v>
      </c>
      <c r="D30" s="32">
        <f>C30+B30</f>
        <v>9648</v>
      </c>
      <c r="E30" s="32">
        <v>3234</v>
      </c>
      <c r="F30" s="32">
        <v>0</v>
      </c>
      <c r="G30" s="32">
        <f>F30+E30</f>
        <v>3234</v>
      </c>
      <c r="H30" s="34">
        <f>G30+D30</f>
        <v>12882</v>
      </c>
    </row>
    <row r="31" spans="1:8" s="21" customFormat="1" ht="12.75" customHeight="1">
      <c r="A31" s="43" t="s">
        <v>33</v>
      </c>
      <c r="B31" s="32">
        <v>0</v>
      </c>
      <c r="C31" s="32">
        <v>10902</v>
      </c>
      <c r="D31" s="32">
        <f>C31+B31</f>
        <v>10902</v>
      </c>
      <c r="E31" s="32">
        <v>2854</v>
      </c>
      <c r="F31" s="32">
        <v>0</v>
      </c>
      <c r="G31" s="32">
        <f>F31+E31</f>
        <v>2854</v>
      </c>
      <c r="H31" s="34">
        <f>G31+D31</f>
        <v>13756</v>
      </c>
    </row>
    <row r="32" spans="1:8" s="21" customFormat="1" ht="12.75" customHeight="1">
      <c r="A32" s="43" t="s">
        <v>41</v>
      </c>
      <c r="B32" s="32">
        <v>0</v>
      </c>
      <c r="C32" s="32">
        <v>9269</v>
      </c>
      <c r="D32" s="32">
        <f>C32+B32</f>
        <v>9269</v>
      </c>
      <c r="E32" s="32">
        <v>3165</v>
      </c>
      <c r="F32" s="32">
        <v>0</v>
      </c>
      <c r="G32" s="32">
        <f>F32+E32</f>
        <v>3165</v>
      </c>
      <c r="H32" s="34">
        <f>G32+D32</f>
        <v>12434</v>
      </c>
    </row>
    <row r="33" spans="2:8" ht="10.5" customHeight="1">
      <c r="B33" s="9"/>
      <c r="C33" s="9"/>
      <c r="D33" s="9"/>
      <c r="E33" s="9"/>
      <c r="F33" s="9"/>
      <c r="G33" s="9"/>
      <c r="H33" s="9"/>
    </row>
    <row r="34" ht="10.5" customHeight="1"/>
    <row r="35" spans="1:8" s="16" customFormat="1" ht="12.75" customHeight="1">
      <c r="A35" s="5" t="s">
        <v>24</v>
      </c>
      <c r="B35" s="30" t="s">
        <v>12</v>
      </c>
      <c r="C35" s="30" t="s">
        <v>12</v>
      </c>
      <c r="D35" s="30" t="s">
        <v>6</v>
      </c>
      <c r="E35" s="30" t="s">
        <v>15</v>
      </c>
      <c r="F35" s="30" t="s">
        <v>25</v>
      </c>
      <c r="G35" s="30" t="s">
        <v>26</v>
      </c>
      <c r="H35" s="22" t="s">
        <v>7</v>
      </c>
    </row>
    <row r="36" spans="2:8" s="16" customFormat="1" ht="12.75" customHeight="1">
      <c r="B36" s="23" t="s">
        <v>20</v>
      </c>
      <c r="C36" s="23" t="s">
        <v>21</v>
      </c>
      <c r="D36" s="23" t="s">
        <v>12</v>
      </c>
      <c r="E36" s="23" t="s">
        <v>22</v>
      </c>
      <c r="F36" s="23" t="s">
        <v>23</v>
      </c>
      <c r="G36" s="23" t="s">
        <v>15</v>
      </c>
      <c r="H36" s="25" t="s">
        <v>6</v>
      </c>
    </row>
    <row r="37" spans="2:8" ht="10.5" customHeight="1">
      <c r="B37" s="10"/>
      <c r="C37" s="10"/>
      <c r="D37" s="10"/>
      <c r="E37" s="10"/>
      <c r="F37" s="10"/>
      <c r="G37" s="10"/>
      <c r="H37" s="12"/>
    </row>
    <row r="38" spans="1:8" s="14" customFormat="1" ht="12.75" customHeight="1">
      <c r="A38" s="13" t="s">
        <v>27</v>
      </c>
      <c r="B38" s="63">
        <v>0</v>
      </c>
      <c r="C38" s="63">
        <v>37459.8</v>
      </c>
      <c r="D38" s="63">
        <f>C38+B38</f>
        <v>37459.8</v>
      </c>
      <c r="E38" s="63">
        <v>23012.28</v>
      </c>
      <c r="F38" s="63">
        <v>0</v>
      </c>
      <c r="G38" s="63">
        <f>F38+E38</f>
        <v>23012.28</v>
      </c>
      <c r="H38" s="64">
        <f>G38+D38</f>
        <v>60472.08</v>
      </c>
    </row>
    <row r="39" spans="1:8" s="14" customFormat="1" ht="12.75" customHeight="1">
      <c r="A39" s="13" t="s">
        <v>28</v>
      </c>
      <c r="B39" s="63">
        <v>0</v>
      </c>
      <c r="C39" s="63">
        <v>32901.75</v>
      </c>
      <c r="D39" s="63">
        <f>C39+B39</f>
        <v>32901.75</v>
      </c>
      <c r="E39" s="63">
        <v>20509.68</v>
      </c>
      <c r="F39" s="63">
        <v>0</v>
      </c>
      <c r="G39" s="63">
        <f>F39+E39</f>
        <v>20509.68</v>
      </c>
      <c r="H39" s="64">
        <f>G39+D39</f>
        <v>53411.43</v>
      </c>
    </row>
    <row r="40" spans="1:8" s="14" customFormat="1" ht="12.75" customHeight="1">
      <c r="A40" s="13" t="s">
        <v>29</v>
      </c>
      <c r="B40" s="63">
        <v>0</v>
      </c>
      <c r="C40" s="63">
        <v>30391.2</v>
      </c>
      <c r="D40" s="63">
        <f>C40+B40</f>
        <v>30391.2</v>
      </c>
      <c r="E40" s="63">
        <v>18821.88</v>
      </c>
      <c r="F40" s="63">
        <v>0</v>
      </c>
      <c r="G40" s="63">
        <f>F40+E40</f>
        <v>18821.88</v>
      </c>
      <c r="H40" s="64">
        <f>G40+D40</f>
        <v>49213.08</v>
      </c>
    </row>
    <row r="41" spans="1:8" s="14" customFormat="1" ht="12.75" customHeight="1">
      <c r="A41" s="43" t="s">
        <v>33</v>
      </c>
      <c r="B41" s="63">
        <v>0</v>
      </c>
      <c r="C41" s="63">
        <v>34341.3</v>
      </c>
      <c r="D41" s="63">
        <f>C41+B41</f>
        <v>34341.3</v>
      </c>
      <c r="E41" s="63">
        <v>16610.28</v>
      </c>
      <c r="F41" s="63">
        <v>0</v>
      </c>
      <c r="G41" s="63">
        <f>F41+E41</f>
        <v>16610.28</v>
      </c>
      <c r="H41" s="64">
        <f>G41+D41</f>
        <v>50951.58</v>
      </c>
    </row>
    <row r="42" spans="1:8" s="14" customFormat="1" ht="12.75" customHeight="1">
      <c r="A42" s="43" t="s">
        <v>41</v>
      </c>
      <c r="B42" s="63">
        <v>0</v>
      </c>
      <c r="C42" s="63">
        <v>29197.35</v>
      </c>
      <c r="D42" s="63">
        <f>C42+B42</f>
        <v>29197.35</v>
      </c>
      <c r="E42" s="63">
        <v>18420.3</v>
      </c>
      <c r="F42" s="63">
        <v>0</v>
      </c>
      <c r="G42" s="63">
        <f>F42+E42</f>
        <v>18420.3</v>
      </c>
      <c r="H42" s="64">
        <f>G42+D42</f>
        <v>47617.649999999994</v>
      </c>
    </row>
    <row r="43" spans="2:8" ht="10.5" customHeight="1">
      <c r="B43" s="9"/>
      <c r="C43" s="9"/>
      <c r="D43" s="9"/>
      <c r="E43" s="9"/>
      <c r="F43" s="9"/>
      <c r="G43" s="9"/>
      <c r="H43" s="9"/>
    </row>
    <row r="46" ht="12.75" customHeight="1">
      <c r="A46" s="42" t="s">
        <v>46</v>
      </c>
    </row>
    <row r="47" ht="12.75" customHeight="1">
      <c r="A47" s="42" t="s">
        <v>44</v>
      </c>
    </row>
    <row r="48" ht="12.75" customHeight="1">
      <c r="A48" s="16" t="s">
        <v>30</v>
      </c>
    </row>
    <row r="49" ht="12.75" customHeight="1">
      <c r="A49" s="16" t="s">
        <v>45</v>
      </c>
    </row>
  </sheetData>
  <printOptions horizontalCentered="1"/>
  <pageMargins left="0.25" right="0.25" top="1" bottom="0.75" header="0.5" footer="0.25"/>
  <pageSetup cellComments="asDisplayed" fitToHeight="1" fitToWidth="1" horizontalDpi="300" verticalDpi="300" orientation="landscape" scale="79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28" sqref="A28"/>
    </sheetView>
  </sheetViews>
  <sheetFormatPr defaultColWidth="9.140625" defaultRowHeight="12.75"/>
  <cols>
    <col min="1" max="1" width="20.7109375" style="0" customWidth="1"/>
    <col min="2" max="15" width="7.28125" style="0" customWidth="1"/>
  </cols>
  <sheetData>
    <row r="1" ht="12.75">
      <c r="A1" s="40" t="s">
        <v>32</v>
      </c>
    </row>
    <row r="3" spans="1:4" ht="12.75">
      <c r="A3" s="41" t="s">
        <v>36</v>
      </c>
      <c r="B3" s="18"/>
      <c r="C3" s="18"/>
      <c r="D3" s="18"/>
    </row>
    <row r="4" spans="1:4" ht="12.75">
      <c r="A4" s="41" t="s">
        <v>38</v>
      </c>
      <c r="B4" s="18"/>
      <c r="C4" s="18"/>
      <c r="D4" s="18"/>
    </row>
    <row r="5" spans="1:7" ht="12.75">
      <c r="A5" s="5"/>
      <c r="B5" s="68" t="s">
        <v>18</v>
      </c>
      <c r="C5" s="69"/>
      <c r="D5" s="68" t="s">
        <v>16</v>
      </c>
      <c r="E5" s="69"/>
      <c r="F5" s="68" t="s">
        <v>17</v>
      </c>
      <c r="G5" s="69"/>
    </row>
    <row r="6" spans="1:7" ht="12.75">
      <c r="A6" s="16"/>
      <c r="B6" s="47"/>
      <c r="C6" s="51"/>
      <c r="D6" s="47"/>
      <c r="E6" s="50"/>
      <c r="F6" s="47"/>
      <c r="G6" s="51"/>
    </row>
    <row r="7" spans="1:7" ht="12.75">
      <c r="A7" s="13" t="s">
        <v>27</v>
      </c>
      <c r="B7" s="48"/>
      <c r="C7" s="46"/>
      <c r="D7" s="48"/>
      <c r="E7" s="21"/>
      <c r="F7" s="48"/>
      <c r="G7" s="46"/>
    </row>
    <row r="8" spans="1:7" ht="12.75">
      <c r="A8" s="13" t="s">
        <v>28</v>
      </c>
      <c r="B8" s="57">
        <v>9</v>
      </c>
      <c r="C8" s="56"/>
      <c r="D8" s="54">
        <v>9</v>
      </c>
      <c r="E8" s="58"/>
      <c r="F8" s="57">
        <v>0</v>
      </c>
      <c r="G8" s="46"/>
    </row>
    <row r="9" spans="1:7" ht="12.75">
      <c r="A9" s="13" t="s">
        <v>29</v>
      </c>
      <c r="B9" s="65">
        <v>4</v>
      </c>
      <c r="C9" s="66"/>
      <c r="D9" s="54">
        <v>7</v>
      </c>
      <c r="E9" s="58"/>
      <c r="F9" s="57">
        <v>7</v>
      </c>
      <c r="G9" s="55"/>
    </row>
    <row r="10" spans="1:7" ht="12.75">
      <c r="A10" s="13" t="s">
        <v>31</v>
      </c>
      <c r="B10" s="54">
        <v>0</v>
      </c>
      <c r="C10" s="56"/>
      <c r="D10" s="57">
        <v>4</v>
      </c>
      <c r="E10" s="56"/>
      <c r="F10" s="57">
        <v>8</v>
      </c>
      <c r="G10" s="55"/>
    </row>
    <row r="11" spans="1:7" ht="12.75">
      <c r="A11" s="13" t="s">
        <v>41</v>
      </c>
      <c r="B11" s="54">
        <v>0</v>
      </c>
      <c r="C11" s="56"/>
      <c r="D11" s="57">
        <v>2</v>
      </c>
      <c r="E11" s="56"/>
      <c r="F11" s="57">
        <v>9</v>
      </c>
      <c r="G11" s="56"/>
    </row>
    <row r="12" spans="1:7" ht="12.75">
      <c r="A12" s="5"/>
      <c r="B12" s="49"/>
      <c r="C12" s="52"/>
      <c r="D12" s="49"/>
      <c r="E12" s="53"/>
      <c r="F12" s="49"/>
      <c r="G12" s="52"/>
    </row>
    <row r="15" spans="1:16" ht="12.75">
      <c r="A15" s="45" t="s">
        <v>34</v>
      </c>
      <c r="B15" s="26" t="s">
        <v>0</v>
      </c>
      <c r="C15" s="27"/>
      <c r="D15" s="26" t="s">
        <v>1</v>
      </c>
      <c r="E15" s="27"/>
      <c r="F15" s="26" t="s">
        <v>2</v>
      </c>
      <c r="G15" s="27"/>
      <c r="H15" s="26" t="s">
        <v>3</v>
      </c>
      <c r="I15" s="27"/>
      <c r="J15" s="26" t="s">
        <v>4</v>
      </c>
      <c r="K15" s="27"/>
      <c r="L15" s="26" t="s">
        <v>5</v>
      </c>
      <c r="M15" s="27"/>
      <c r="N15" s="26" t="s">
        <v>6</v>
      </c>
      <c r="O15" s="27"/>
      <c r="P15" s="22" t="s">
        <v>7</v>
      </c>
    </row>
    <row r="16" spans="1:16" ht="12.75">
      <c r="A16" s="5" t="s">
        <v>35</v>
      </c>
      <c r="B16" s="23" t="s">
        <v>9</v>
      </c>
      <c r="C16" s="24" t="s">
        <v>10</v>
      </c>
      <c r="D16" s="23" t="s">
        <v>9</v>
      </c>
      <c r="E16" s="24" t="s">
        <v>10</v>
      </c>
      <c r="F16" s="23" t="s">
        <v>9</v>
      </c>
      <c r="G16" s="24" t="s">
        <v>10</v>
      </c>
      <c r="H16" s="23" t="s">
        <v>9</v>
      </c>
      <c r="I16" s="24" t="s">
        <v>10</v>
      </c>
      <c r="J16" s="23" t="s">
        <v>9</v>
      </c>
      <c r="K16" s="24" t="s">
        <v>10</v>
      </c>
      <c r="L16" s="23" t="s">
        <v>9</v>
      </c>
      <c r="M16" s="24" t="s">
        <v>10</v>
      </c>
      <c r="N16" s="23" t="s">
        <v>9</v>
      </c>
      <c r="O16" s="24" t="s">
        <v>10</v>
      </c>
      <c r="P16" s="25" t="s">
        <v>6</v>
      </c>
    </row>
    <row r="17" spans="2:16" ht="12.75"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4"/>
      <c r="P17" s="6"/>
    </row>
    <row r="18" spans="1:16" ht="12.75">
      <c r="A18" s="5" t="s">
        <v>27</v>
      </c>
      <c r="B18" s="32">
        <v>0</v>
      </c>
      <c r="C18" s="33">
        <v>15</v>
      </c>
      <c r="D18" s="32">
        <v>0</v>
      </c>
      <c r="E18" s="33">
        <v>2</v>
      </c>
      <c r="F18" s="32">
        <v>0</v>
      </c>
      <c r="G18" s="33">
        <v>0</v>
      </c>
      <c r="H18" s="32">
        <v>0</v>
      </c>
      <c r="I18" s="33">
        <v>0</v>
      </c>
      <c r="J18" s="32">
        <v>0</v>
      </c>
      <c r="K18" s="33">
        <v>0</v>
      </c>
      <c r="L18" s="32">
        <v>0</v>
      </c>
      <c r="M18" s="33">
        <v>0</v>
      </c>
      <c r="N18" s="32">
        <f aca="true" t="shared" si="0" ref="N18:O22">L18+J18+H18+F18+D18+B18</f>
        <v>0</v>
      </c>
      <c r="O18" s="33">
        <f t="shared" si="0"/>
        <v>17</v>
      </c>
      <c r="P18" s="34">
        <f>O18+N18</f>
        <v>17</v>
      </c>
    </row>
    <row r="19" spans="1:16" ht="12.75">
      <c r="A19" s="5" t="s">
        <v>28</v>
      </c>
      <c r="B19" s="32">
        <v>0</v>
      </c>
      <c r="C19" s="33">
        <v>3</v>
      </c>
      <c r="D19" s="32">
        <v>0</v>
      </c>
      <c r="E19" s="33">
        <v>4</v>
      </c>
      <c r="F19" s="32">
        <v>0</v>
      </c>
      <c r="G19" s="33">
        <v>0</v>
      </c>
      <c r="H19" s="32">
        <v>0</v>
      </c>
      <c r="I19" s="33">
        <v>1</v>
      </c>
      <c r="J19" s="32">
        <v>0</v>
      </c>
      <c r="K19" s="33">
        <v>0</v>
      </c>
      <c r="L19" s="32">
        <v>0</v>
      </c>
      <c r="M19" s="33">
        <v>0</v>
      </c>
      <c r="N19" s="32">
        <f t="shared" si="0"/>
        <v>0</v>
      </c>
      <c r="O19" s="33">
        <f t="shared" si="0"/>
        <v>8</v>
      </c>
      <c r="P19" s="34">
        <f>O19+N19</f>
        <v>8</v>
      </c>
    </row>
    <row r="20" spans="1:16" ht="12.75">
      <c r="A20" s="5" t="s">
        <v>29</v>
      </c>
      <c r="B20" s="32">
        <v>1</v>
      </c>
      <c r="C20" s="33">
        <v>5</v>
      </c>
      <c r="D20" s="32">
        <v>0</v>
      </c>
      <c r="E20" s="33">
        <v>0</v>
      </c>
      <c r="F20" s="32">
        <v>0</v>
      </c>
      <c r="G20" s="33">
        <v>0</v>
      </c>
      <c r="H20" s="32">
        <v>0</v>
      </c>
      <c r="I20" s="33">
        <v>0</v>
      </c>
      <c r="J20" s="32">
        <v>0</v>
      </c>
      <c r="K20" s="33">
        <v>0</v>
      </c>
      <c r="L20" s="32">
        <v>0</v>
      </c>
      <c r="M20" s="33">
        <v>0</v>
      </c>
      <c r="N20" s="32">
        <f t="shared" si="0"/>
        <v>1</v>
      </c>
      <c r="O20" s="33">
        <f t="shared" si="0"/>
        <v>5</v>
      </c>
      <c r="P20" s="34">
        <f>O20+N20</f>
        <v>6</v>
      </c>
    </row>
    <row r="21" spans="1:16" ht="12.75">
      <c r="A21" s="41" t="s">
        <v>31</v>
      </c>
      <c r="B21" s="32">
        <v>0</v>
      </c>
      <c r="C21" s="33">
        <v>0</v>
      </c>
      <c r="D21" s="32">
        <v>0</v>
      </c>
      <c r="E21" s="33">
        <v>0</v>
      </c>
      <c r="F21" s="32">
        <v>0</v>
      </c>
      <c r="G21" s="33">
        <v>0</v>
      </c>
      <c r="H21" s="32">
        <v>0</v>
      </c>
      <c r="I21" s="33">
        <v>0</v>
      </c>
      <c r="J21" s="32">
        <v>0</v>
      </c>
      <c r="K21" s="33">
        <v>0</v>
      </c>
      <c r="L21" s="32">
        <v>0</v>
      </c>
      <c r="M21" s="33">
        <v>0</v>
      </c>
      <c r="N21" s="32">
        <f t="shared" si="0"/>
        <v>0</v>
      </c>
      <c r="O21" s="33">
        <f t="shared" si="0"/>
        <v>0</v>
      </c>
      <c r="P21" s="34">
        <f>O21+N21</f>
        <v>0</v>
      </c>
    </row>
    <row r="22" spans="1:16" ht="12.75">
      <c r="A22" s="41" t="s">
        <v>41</v>
      </c>
      <c r="B22" s="32">
        <v>0</v>
      </c>
      <c r="C22" s="33">
        <v>8</v>
      </c>
      <c r="D22" s="32">
        <v>0</v>
      </c>
      <c r="E22" s="33">
        <v>0</v>
      </c>
      <c r="F22" s="32">
        <v>0</v>
      </c>
      <c r="G22" s="33">
        <v>0</v>
      </c>
      <c r="H22" s="32">
        <v>0</v>
      </c>
      <c r="I22" s="33">
        <v>0</v>
      </c>
      <c r="J22" s="32">
        <v>0</v>
      </c>
      <c r="K22" s="33">
        <v>0</v>
      </c>
      <c r="L22" s="32">
        <v>0</v>
      </c>
      <c r="M22" s="33">
        <v>0</v>
      </c>
      <c r="N22" s="32">
        <f t="shared" si="0"/>
        <v>0</v>
      </c>
      <c r="O22" s="33">
        <f t="shared" si="0"/>
        <v>8</v>
      </c>
      <c r="P22" s="34">
        <f>O22+N22</f>
        <v>8</v>
      </c>
    </row>
    <row r="23" spans="1:16" ht="12.75">
      <c r="A23" s="2"/>
      <c r="B23" s="7"/>
      <c r="C23" s="8"/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9"/>
    </row>
    <row r="25" ht="12.75">
      <c r="A25" s="59" t="s">
        <v>37</v>
      </c>
    </row>
    <row r="26" ht="12.75">
      <c r="A26" s="60"/>
    </row>
    <row r="27" ht="12.75">
      <c r="A27" s="61" t="s">
        <v>39</v>
      </c>
    </row>
    <row r="28" spans="1:2" ht="12.75">
      <c r="A28" s="44"/>
      <c r="B28" s="40"/>
    </row>
  </sheetData>
  <mergeCells count="3">
    <mergeCell ref="B5:C5"/>
    <mergeCell ref="D5:E5"/>
    <mergeCell ref="F5:G5"/>
  </mergeCells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Campbell</cp:lastModifiedBy>
  <cp:lastPrinted>2003-03-18T17:57:48Z</cp:lastPrinted>
  <dcterms:created xsi:type="dcterms:W3CDTF">1997-10-13T21:00:09Z</dcterms:created>
  <dcterms:modified xsi:type="dcterms:W3CDTF">2003-06-17T21:55:20Z</dcterms:modified>
  <cp:category/>
  <cp:version/>
  <cp:contentType/>
  <cp:contentStatus/>
</cp:coreProperties>
</file>