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045" tabRatio="781" activeTab="0"/>
  </bookViews>
  <sheets>
    <sheet name="Pay01_01-03-14" sheetId="1" r:id="rId1"/>
    <sheet name="Pay02_01-17-14" sheetId="2" r:id="rId2"/>
    <sheet name="Pay03_01-31-14" sheetId="3" r:id="rId3"/>
    <sheet name="Pay04_02-14-14" sheetId="4" r:id="rId4"/>
    <sheet name="Pay05_02-28-14" sheetId="5" r:id="rId5"/>
    <sheet name="Pay06_03-14-14" sheetId="6" r:id="rId6"/>
    <sheet name="Pay07_03-27-14" sheetId="7" r:id="rId7"/>
    <sheet name="Pay08_04-11-14" sheetId="8" r:id="rId8"/>
    <sheet name="Pay09_04-25-14" sheetId="9" r:id="rId9"/>
    <sheet name="Pay10_05-09-14" sheetId="10" r:id="rId10"/>
    <sheet name="Pay11_05-23-14" sheetId="11" r:id="rId11"/>
    <sheet name="Pay12_06-06-14" sheetId="12" r:id="rId12"/>
    <sheet name="Pay13_06-20-14" sheetId="13" r:id="rId13"/>
    <sheet name="Pay14_07-03-14" sheetId="14" r:id="rId14"/>
    <sheet name="Pay15_07-18-14" sheetId="15" r:id="rId15"/>
    <sheet name="Pay16_08-01-14" sheetId="16" r:id="rId16"/>
    <sheet name="Pay17_08-15-14" sheetId="17" r:id="rId17"/>
    <sheet name="Pay18_08-29-14" sheetId="18" r:id="rId18"/>
    <sheet name="Pay19_09-12-14" sheetId="19" r:id="rId19"/>
    <sheet name="Pay20_09-26-14" sheetId="20" r:id="rId20"/>
    <sheet name="Pay21_10-10-14" sheetId="21" r:id="rId21"/>
    <sheet name="Pay22_10-24-14" sheetId="22" r:id="rId22"/>
    <sheet name="Pay23_11-07-14" sheetId="23" r:id="rId23"/>
    <sheet name="Pay24_11-21-14" sheetId="24" r:id="rId24"/>
    <sheet name="Pay25_12-05-14" sheetId="25" r:id="rId25"/>
    <sheet name="Pay26_12-19-14" sheetId="26" r:id="rId26"/>
  </sheets>
  <definedNames>
    <definedName name="_xlnm.Print_Area" localSheetId="0">'Pay01_01-03-14'!$A$1:$R$68</definedName>
    <definedName name="_xlnm.Print_Area" localSheetId="1">'Pay02_01-17-14'!$A$1:$R$68</definedName>
    <definedName name="_xlnm.Print_Area" localSheetId="2">'Pay03_01-31-14'!$A$1:$R$68</definedName>
    <definedName name="_xlnm.Print_Area" localSheetId="3">'Pay04_02-14-14'!$A$1:$R$68</definedName>
    <definedName name="_xlnm.Print_Area" localSheetId="4">'Pay05_02-28-14'!$A$1:$R$68</definedName>
    <definedName name="_xlnm.Print_Area" localSheetId="5">'Pay06_03-14-14'!$A$1:$R$68</definedName>
    <definedName name="_xlnm.Print_Area" localSheetId="6">'Pay07_03-27-14'!$A$1:$R$68</definedName>
    <definedName name="_xlnm.Print_Area" localSheetId="7">'Pay08_04-11-14'!$A$1:$R$68</definedName>
    <definedName name="_xlnm.Print_Area" localSheetId="8">'Pay09_04-25-14'!$A$1:$R$68</definedName>
    <definedName name="_xlnm.Print_Area" localSheetId="9">'Pay10_05-09-14'!$A$1:$R$68</definedName>
    <definedName name="_xlnm.Print_Area" localSheetId="10">'Pay11_05-23-14'!$A$1:$R$68</definedName>
    <definedName name="_xlnm.Print_Area" localSheetId="11">'Pay12_06-06-14'!$A$1:$R$68</definedName>
    <definedName name="_xlnm.Print_Area" localSheetId="12">'Pay13_06-20-14'!$A$1:$R$68</definedName>
    <definedName name="_xlnm.Print_Area" localSheetId="13">'Pay14_07-03-14'!$A$1:$R$68</definedName>
    <definedName name="_xlnm.Print_Area" localSheetId="14">'Pay15_07-18-14'!$A$1:$R$68</definedName>
    <definedName name="_xlnm.Print_Area" localSheetId="15">'Pay16_08-01-14'!$A$1:$R$68</definedName>
    <definedName name="_xlnm.Print_Area" localSheetId="16">'Pay17_08-15-14'!$A$1:$R$68</definedName>
    <definedName name="_xlnm.Print_Area" localSheetId="17">'Pay18_08-29-14'!$A$1:$R$68</definedName>
    <definedName name="_xlnm.Print_Area" localSheetId="18">'Pay19_09-12-14'!$A$1:$R$68</definedName>
    <definedName name="_xlnm.Print_Area" localSheetId="19">'Pay20_09-26-14'!$A$1:$R$68</definedName>
    <definedName name="_xlnm.Print_Area" localSheetId="20">'Pay21_10-10-14'!$A$1:$R$68</definedName>
    <definedName name="_xlnm.Print_Area" localSheetId="21">'Pay22_10-24-14'!$A$1:$R$68</definedName>
    <definedName name="_xlnm.Print_Area" localSheetId="22">'Pay23_11-07-14'!$A$1:$R$68</definedName>
    <definedName name="_xlnm.Print_Area" localSheetId="23">'Pay24_11-21-14'!$A$1:$R$68</definedName>
    <definedName name="_xlnm.Print_Area" localSheetId="24">'Pay25_12-05-14'!$A$1:$R$68</definedName>
    <definedName name="_xlnm.Print_Area" localSheetId="25">'Pay26_12-19-14'!$A$1:$R$68</definedName>
  </definedNames>
  <calcPr fullCalcOnLoad="1"/>
</workbook>
</file>

<file path=xl/sharedStrings.xml><?xml version="1.0" encoding="utf-8"?>
<sst xmlns="http://schemas.openxmlformats.org/spreadsheetml/2006/main" count="1196" uniqueCount="62">
  <si>
    <t>Total</t>
  </si>
  <si>
    <t>Signature</t>
  </si>
  <si>
    <t>Date</t>
  </si>
  <si>
    <t>FTE:</t>
  </si>
  <si>
    <t>UNIVERSITY OF ALABAMA IN HUNTSVILLE</t>
  </si>
  <si>
    <t>% Time</t>
  </si>
  <si>
    <t>Name:</t>
  </si>
  <si>
    <t>Department:</t>
  </si>
  <si>
    <t>Pay Period:</t>
  </si>
  <si>
    <t>to</t>
  </si>
  <si>
    <t>the actual work performed during this reporting period</t>
  </si>
  <si>
    <t>I certify that the distribution of labor above represents</t>
  </si>
  <si>
    <t>Budget Unit Head:</t>
  </si>
  <si>
    <t>Position #:</t>
  </si>
  <si>
    <t>Total Labor</t>
  </si>
  <si>
    <t>Title:</t>
  </si>
  <si>
    <t>Employee:</t>
  </si>
  <si>
    <t>Supervisor:</t>
  </si>
  <si>
    <t>Home Labor:</t>
  </si>
  <si>
    <t>Distribution</t>
  </si>
  <si>
    <t>Percent</t>
  </si>
  <si>
    <t>10-Digit Org.</t>
  </si>
  <si>
    <t>&amp; Acct. Code</t>
  </si>
  <si>
    <t>A#:</t>
  </si>
  <si>
    <t>Payroll ID</t>
  </si>
  <si>
    <t>BIWEEKLY RETRO (Labor Redistribution) REPORT</t>
  </si>
  <si>
    <t>Old Distribution</t>
  </si>
  <si>
    <t>New Distribution</t>
  </si>
  <si>
    <t>Comment/Justification:</t>
  </si>
  <si>
    <t xml:space="preserve"> ***** IMPORTANT *****</t>
  </si>
  <si>
    <t>Must Submit Form No Later Than</t>
  </si>
  <si>
    <t>28 days After The Check Date</t>
  </si>
  <si>
    <t>Pay check for this period issued on:</t>
  </si>
  <si>
    <t xml:space="preserve">Submit to Budget Office MDH 221 </t>
  </si>
  <si>
    <t>Submit to Budget Office MDH 221</t>
  </si>
  <si>
    <t>Submit to Budget Office MHD 221</t>
  </si>
  <si>
    <t>2014-21</t>
  </si>
  <si>
    <t>2014-01</t>
  </si>
  <si>
    <t>2014-02</t>
  </si>
  <si>
    <t>2014-04</t>
  </si>
  <si>
    <t>2014-03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</si>
  <si>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</si>
  <si>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</si>
  <si>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</si>
  <si>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</si>
  <si>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</si>
  <si>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</si>
  <si>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</si>
  <si>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</si>
  <si>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2014-13</t>
  </si>
  <si>
    <t>2014-14</t>
  </si>
  <si>
    <t>2014-15</t>
  </si>
  <si>
    <t>2014-16</t>
  </si>
  <si>
    <t>2014-17</t>
  </si>
  <si>
    <t>2014-18</t>
  </si>
  <si>
    <t>2014-19</t>
  </si>
  <si>
    <t>2014-20</t>
  </si>
  <si>
    <t>2014-22</t>
  </si>
  <si>
    <t>2014-23</t>
  </si>
  <si>
    <t>2014-24</t>
  </si>
  <si>
    <t>2014-25</t>
  </si>
  <si>
    <t>2014-26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</si>
</sst>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0.0"/>
    <numFmt numFmtId="167" formatCode="0.0%"/>
    <numFmt numFmtId="168" formatCode="000\-00\-0000"/>
    <numFmt numFmtId="169" formatCode="&quot;$&quot;#,##0"/>
    <numFmt numFmtId="170" formatCode="&quot;$&quot;#,##0.0"/>
    <numFmt numFmtId="171" formatCode="&quot;$&quot;#,##0.00"/>
    <numFmt numFmtId="172" formatCode="#\-#####\-####"/>
    <numFmt numFmtId="173" formatCode="0.00000"/>
    <numFmt numFmtId="174" formatCode="0.0000"/>
    <numFmt numFmtId="175" formatCode="0.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##\-##\-####"/>
    <numFmt numFmtId="179" formatCode="ddd"/>
    <numFmt numFmtId="180" formatCode="#\-#####"/>
    <numFmt numFmtId="181" formatCode="######\-####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C5C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30" xfId="0" applyNumberFormat="1" applyFill="1" applyBorder="1" applyAlignment="1" applyProtection="1" quotePrefix="1">
      <alignment horizontal="center"/>
      <protection locked="0"/>
    </xf>
    <xf numFmtId="2" fontId="0" fillId="0" borderId="15" xfId="0" applyNumberFormat="1" applyFill="1" applyBorder="1" applyAlignment="1" applyProtection="1" quotePrefix="1">
      <alignment horizontal="center"/>
      <protection locked="0"/>
    </xf>
    <xf numFmtId="2" fontId="0" fillId="0" borderId="16" xfId="0" applyNumberFormat="1" applyFill="1" applyBorder="1" applyAlignment="1" applyProtection="1" quotePrefix="1">
      <alignment horizontal="center"/>
      <protection locked="0"/>
    </xf>
    <xf numFmtId="2" fontId="0" fillId="0" borderId="31" xfId="0" applyNumberFormat="1" applyFill="1" applyBorder="1" applyAlignment="1" applyProtection="1" quotePrefix="1">
      <alignment horizontal="center"/>
      <protection locked="0"/>
    </xf>
    <xf numFmtId="2" fontId="0" fillId="0" borderId="32" xfId="0" applyNumberFormat="1" applyFill="1" applyBorder="1" applyAlignment="1" applyProtection="1" quotePrefix="1">
      <alignment horizontal="center"/>
      <protection locked="0"/>
    </xf>
    <xf numFmtId="9" fontId="0" fillId="0" borderId="25" xfId="59" applyFill="1" applyBorder="1" applyAlignment="1" applyProtection="1">
      <alignment horizontal="center"/>
      <protection locked="0"/>
    </xf>
    <xf numFmtId="165" fontId="1" fillId="33" borderId="33" xfId="0" applyNumberFormat="1" applyFont="1" applyFill="1" applyBorder="1" applyAlignment="1" applyProtection="1">
      <alignment horizontal="center"/>
      <protection/>
    </xf>
    <xf numFmtId="165" fontId="1" fillId="33" borderId="34" xfId="0" applyNumberFormat="1" applyFont="1" applyFill="1" applyBorder="1" applyAlignment="1" applyProtection="1">
      <alignment horizontal="center"/>
      <protection/>
    </xf>
    <xf numFmtId="165" fontId="1" fillId="33" borderId="35" xfId="0" applyNumberFormat="1" applyFont="1" applyFill="1" applyBorder="1" applyAlignment="1" applyProtection="1">
      <alignment horizontal="center"/>
      <protection/>
    </xf>
    <xf numFmtId="165" fontId="1" fillId="33" borderId="36" xfId="0" applyNumberFormat="1" applyFont="1" applyFill="1" applyBorder="1" applyAlignment="1" applyProtection="1">
      <alignment horizontal="center"/>
      <protection/>
    </xf>
    <xf numFmtId="179" fontId="1" fillId="33" borderId="37" xfId="0" applyNumberFormat="1" applyFont="1" applyFill="1" applyBorder="1" applyAlignment="1" applyProtection="1">
      <alignment horizontal="center"/>
      <protection/>
    </xf>
    <xf numFmtId="179" fontId="1" fillId="33" borderId="38" xfId="0" applyNumberFormat="1" applyFont="1" applyFill="1" applyBorder="1" applyAlignment="1" applyProtection="1">
      <alignment horizontal="center"/>
      <protection/>
    </xf>
    <xf numFmtId="179" fontId="1" fillId="33" borderId="39" xfId="0" applyNumberFormat="1" applyFont="1" applyFill="1" applyBorder="1" applyAlignment="1" applyProtection="1">
      <alignment horizontal="center"/>
      <protection/>
    </xf>
    <xf numFmtId="179" fontId="1" fillId="33" borderId="40" xfId="0" applyNumberFormat="1" applyFont="1" applyFill="1" applyBorder="1" applyAlignment="1" applyProtection="1">
      <alignment horizontal="center"/>
      <protection/>
    </xf>
    <xf numFmtId="179" fontId="1" fillId="33" borderId="41" xfId="0" applyNumberFormat="1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right"/>
      <protection/>
    </xf>
    <xf numFmtId="2" fontId="0" fillId="33" borderId="42" xfId="0" applyNumberFormat="1" applyFill="1" applyBorder="1" applyAlignment="1" applyProtection="1">
      <alignment/>
      <protection/>
    </xf>
    <xf numFmtId="2" fontId="0" fillId="33" borderId="43" xfId="0" applyNumberFormat="1" applyFill="1" applyBorder="1" applyAlignment="1" applyProtection="1">
      <alignment/>
      <protection/>
    </xf>
    <xf numFmtId="2" fontId="1" fillId="33" borderId="36" xfId="0" applyNumberFormat="1" applyFont="1" applyFill="1" applyBorder="1" applyAlignment="1" applyProtection="1">
      <alignment horizontal="right"/>
      <protection/>
    </xf>
    <xf numFmtId="0" fontId="0" fillId="33" borderId="44" xfId="0" applyFill="1" applyBorder="1" applyAlignment="1">
      <alignment horizontal="left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1" fillId="33" borderId="37" xfId="0" applyFont="1" applyFill="1" applyBorder="1" applyAlignment="1" applyProtection="1">
      <alignment/>
      <protection/>
    </xf>
    <xf numFmtId="9" fontId="1" fillId="33" borderId="36" xfId="59" applyFont="1" applyFill="1" applyBorder="1" applyAlignment="1" applyProtection="1">
      <alignment horizontal="center"/>
      <protection/>
    </xf>
    <xf numFmtId="2" fontId="1" fillId="33" borderId="37" xfId="0" applyNumberFormat="1" applyFont="1" applyFill="1" applyBorder="1" applyAlignment="1" applyProtection="1">
      <alignment horizontal="center"/>
      <protection/>
    </xf>
    <xf numFmtId="2" fontId="1" fillId="33" borderId="46" xfId="0" applyNumberFormat="1" applyFont="1" applyFill="1" applyBorder="1" applyAlignment="1" applyProtection="1">
      <alignment horizontal="center"/>
      <protection/>
    </xf>
    <xf numFmtId="2" fontId="1" fillId="33" borderId="41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1" fillId="34" borderId="47" xfId="0" applyFont="1" applyFill="1" applyBorder="1" applyAlignment="1" applyProtection="1">
      <alignment/>
      <protection/>
    </xf>
    <xf numFmtId="0" fontId="1" fillId="34" borderId="47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47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9" fontId="0" fillId="33" borderId="48" xfId="59" applyNumberFormat="1" applyFill="1" applyBorder="1" applyAlignment="1" applyProtection="1">
      <alignment/>
      <protection/>
    </xf>
    <xf numFmtId="9" fontId="1" fillId="33" borderId="36" xfId="59" applyNumberFormat="1" applyFont="1" applyFill="1" applyBorder="1" applyAlignment="1" applyProtection="1">
      <alignment/>
      <protection/>
    </xf>
    <xf numFmtId="165" fontId="1" fillId="33" borderId="49" xfId="0" applyNumberFormat="1" applyFont="1" applyFill="1" applyBorder="1" applyAlignment="1" applyProtection="1">
      <alignment horizontal="center"/>
      <protection/>
    </xf>
    <xf numFmtId="181" fontId="0" fillId="0" borderId="25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/>
    </xf>
    <xf numFmtId="9" fontId="1" fillId="33" borderId="0" xfId="59" applyFont="1" applyFill="1" applyBorder="1" applyAlignment="1" applyProtection="1">
      <alignment horizontal="center"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2" fontId="1" fillId="33" borderId="0" xfId="0" applyNumberFormat="1" applyFont="1" applyFill="1" applyBorder="1" applyAlignment="1" applyProtection="1">
      <alignment horizontal="right"/>
      <protection/>
    </xf>
    <xf numFmtId="9" fontId="1" fillId="33" borderId="50" xfId="59" applyNumberFormat="1" applyFont="1" applyFill="1" applyBorder="1" applyAlignment="1" applyProtection="1">
      <alignment/>
      <protection/>
    </xf>
    <xf numFmtId="0" fontId="5" fillId="34" borderId="47" xfId="0" applyFont="1" applyFill="1" applyBorder="1" applyAlignment="1">
      <alignment horizontal="center"/>
    </xf>
    <xf numFmtId="9" fontId="0" fillId="0" borderId="25" xfId="59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>
      <alignment/>
    </xf>
    <xf numFmtId="0" fontId="0" fillId="0" borderId="36" xfId="0" applyFill="1" applyBorder="1" applyAlignment="1" applyProtection="1">
      <alignment/>
      <protection locked="0"/>
    </xf>
    <xf numFmtId="9" fontId="0" fillId="0" borderId="25" xfId="0" applyNumberFormat="1" applyFill="1" applyBorder="1" applyAlignment="1" applyProtection="1">
      <alignment horizontal="center"/>
      <protection locked="0"/>
    </xf>
    <xf numFmtId="9" fontId="0" fillId="0" borderId="25" xfId="0" applyNumberFormat="1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 quotePrefix="1">
      <alignment horizontal="center"/>
      <protection locked="0"/>
    </xf>
    <xf numFmtId="2" fontId="0" fillId="0" borderId="22" xfId="0" applyNumberFormat="1" applyFill="1" applyBorder="1" applyAlignment="1" applyProtection="1" quotePrefix="1">
      <alignment horizontal="center"/>
      <protection locked="0"/>
    </xf>
    <xf numFmtId="2" fontId="0" fillId="0" borderId="21" xfId="0" applyNumberFormat="1" applyFill="1" applyBorder="1" applyAlignment="1" applyProtection="1" quotePrefix="1">
      <alignment horizontal="center"/>
      <protection locked="0"/>
    </xf>
    <xf numFmtId="2" fontId="0" fillId="0" borderId="51" xfId="0" applyNumberFormat="1" applyFill="1" applyBorder="1" applyAlignment="1" applyProtection="1" quotePrefix="1">
      <alignment horizontal="center"/>
      <protection locked="0"/>
    </xf>
    <xf numFmtId="2" fontId="0" fillId="0" borderId="23" xfId="0" applyNumberFormat="1" applyFill="1" applyBorder="1" applyAlignment="1" applyProtection="1" quotePrefix="1">
      <alignment horizontal="center"/>
      <protection locked="0"/>
    </xf>
    <xf numFmtId="2" fontId="0" fillId="33" borderId="52" xfId="0" applyNumberFormat="1" applyFill="1" applyBorder="1" applyAlignment="1" applyProtection="1">
      <alignment/>
      <protection/>
    </xf>
    <xf numFmtId="2" fontId="0" fillId="0" borderId="17" xfId="0" applyNumberFormat="1" applyFill="1" applyBorder="1" applyAlignment="1" applyProtection="1" quotePrefix="1">
      <alignment horizontal="center"/>
      <protection locked="0"/>
    </xf>
    <xf numFmtId="2" fontId="0" fillId="0" borderId="11" xfId="0" applyNumberFormat="1" applyFill="1" applyBorder="1" applyAlignment="1" applyProtection="1" quotePrefix="1">
      <alignment horizontal="center"/>
      <protection locked="0"/>
    </xf>
    <xf numFmtId="2" fontId="0" fillId="0" borderId="10" xfId="0" applyNumberFormat="1" applyFill="1" applyBorder="1" applyAlignment="1" applyProtection="1" quotePrefix="1">
      <alignment horizontal="center"/>
      <protection locked="0"/>
    </xf>
    <xf numFmtId="2" fontId="0" fillId="0" borderId="14" xfId="0" applyNumberFormat="1" applyFill="1" applyBorder="1" applyAlignment="1" applyProtection="1" quotePrefix="1">
      <alignment horizontal="center"/>
      <protection locked="0"/>
    </xf>
    <xf numFmtId="2" fontId="0" fillId="0" borderId="20" xfId="0" applyNumberFormat="1" applyFill="1" applyBorder="1" applyAlignment="1" applyProtection="1" quotePrefix="1">
      <alignment horizontal="center"/>
      <protection locked="0"/>
    </xf>
    <xf numFmtId="2" fontId="0" fillId="33" borderId="48" xfId="0" applyNumberFormat="1" applyFill="1" applyBorder="1" applyAlignment="1" applyProtection="1">
      <alignment/>
      <protection/>
    </xf>
    <xf numFmtId="2" fontId="0" fillId="0" borderId="53" xfId="0" applyNumberFormat="1" applyFill="1" applyBorder="1" applyAlignment="1" applyProtection="1" quotePrefix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0" applyFill="1" applyBorder="1" applyAlignment="1">
      <alignment/>
    </xf>
    <xf numFmtId="2" fontId="0" fillId="0" borderId="49" xfId="0" applyNumberFormat="1" applyFill="1" applyBorder="1" applyAlignment="1" applyProtection="1" quotePrefix="1">
      <alignment horizontal="center"/>
      <protection locked="0"/>
    </xf>
    <xf numFmtId="2" fontId="0" fillId="0" borderId="33" xfId="0" applyNumberFormat="1" applyFill="1" applyBorder="1" applyAlignment="1" applyProtection="1" quotePrefix="1">
      <alignment horizontal="center"/>
      <protection locked="0"/>
    </xf>
    <xf numFmtId="2" fontId="0" fillId="0" borderId="34" xfId="0" applyNumberFormat="1" applyFill="1" applyBorder="1" applyAlignment="1" applyProtection="1" quotePrefix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54" xfId="0" applyNumberFormat="1" applyFill="1" applyBorder="1" applyAlignment="1" applyProtection="1" quotePrefix="1">
      <alignment horizontal="center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178" fontId="0" fillId="0" borderId="21" xfId="0" applyNumberFormat="1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164" fontId="1" fillId="34" borderId="21" xfId="0" applyNumberFormat="1" applyFont="1" applyFill="1" applyBorder="1" applyAlignment="1" applyProtection="1">
      <alignment horizontal="center"/>
      <protection/>
    </xf>
    <xf numFmtId="180" fontId="0" fillId="0" borderId="21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>
      <alignment horizontal="left"/>
    </xf>
    <xf numFmtId="164" fontId="1" fillId="34" borderId="21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6" xfId="0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 horizontal="center"/>
      <protection/>
    </xf>
    <xf numFmtId="0" fontId="7" fillId="33" borderId="59" xfId="0" applyFont="1" applyFill="1" applyBorder="1" applyAlignment="1" applyProtection="1">
      <alignment horizontal="center"/>
      <protection/>
    </xf>
    <xf numFmtId="0" fontId="0" fillId="34" borderId="47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/>
    </xf>
    <xf numFmtId="0" fontId="1" fillId="34" borderId="47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4" borderId="56" xfId="0" applyFill="1" applyBorder="1" applyAlignment="1" applyProtection="1">
      <alignment horizontal="center"/>
      <protection/>
    </xf>
    <xf numFmtId="0" fontId="1" fillId="34" borderId="4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61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0" fillId="34" borderId="4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left"/>
    </xf>
    <xf numFmtId="0" fontId="5" fillId="34" borderId="62" xfId="0" applyFont="1" applyFill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37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33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1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/>
      <c r="G7" s="107"/>
      <c r="H7" s="107"/>
      <c r="I7" s="110" t="s">
        <v>13</v>
      </c>
      <c r="J7" s="110"/>
      <c r="K7" s="111"/>
      <c r="L7" s="111"/>
      <c r="M7" s="51"/>
      <c r="N7" s="56" t="s">
        <v>15</v>
      </c>
      <c r="O7" s="100"/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/>
      <c r="C9" s="100"/>
      <c r="D9" s="100"/>
      <c r="E9" s="118" t="s">
        <v>8</v>
      </c>
      <c r="F9" s="118"/>
      <c r="G9" s="116">
        <v>41619</v>
      </c>
      <c r="H9" s="116"/>
      <c r="I9" s="55" t="s">
        <v>9</v>
      </c>
      <c r="J9" s="116">
        <f>G9+13</f>
        <v>41632</v>
      </c>
      <c r="K9" s="116"/>
      <c r="L9" s="51"/>
      <c r="M9" s="54" t="s">
        <v>3</v>
      </c>
      <c r="N9" s="13"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/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41642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41619</v>
      </c>
      <c r="D14" s="28">
        <f aca="true" t="shared" si="0" ref="D14:P14">C14+1</f>
        <v>41620</v>
      </c>
      <c r="E14" s="29">
        <f t="shared" si="0"/>
        <v>41621</v>
      </c>
      <c r="F14" s="28">
        <f t="shared" si="0"/>
        <v>41622</v>
      </c>
      <c r="G14" s="29">
        <f t="shared" si="0"/>
        <v>41623</v>
      </c>
      <c r="H14" s="28">
        <f t="shared" si="0"/>
        <v>41624</v>
      </c>
      <c r="I14" s="29">
        <f t="shared" si="0"/>
        <v>41625</v>
      </c>
      <c r="J14" s="30">
        <f t="shared" si="0"/>
        <v>41626</v>
      </c>
      <c r="K14" s="29">
        <f t="shared" si="0"/>
        <v>41627</v>
      </c>
      <c r="L14" s="28">
        <f t="shared" si="0"/>
        <v>41628</v>
      </c>
      <c r="M14" s="29">
        <f t="shared" si="0"/>
        <v>41629</v>
      </c>
      <c r="N14" s="28">
        <f t="shared" si="0"/>
        <v>41630</v>
      </c>
      <c r="O14" s="29">
        <f t="shared" si="0"/>
        <v>41631</v>
      </c>
      <c r="P14" s="31">
        <f t="shared" si="0"/>
        <v>41632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27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/>
      <c r="B17" s="27"/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/>
      <c r="B18" s="27"/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/>
      <c r="B19" s="27"/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/>
      <c r="B20" s="27"/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/>
      <c r="B21" s="27"/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/>
      <c r="B22" s="27"/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/>
      <c r="B23" s="27"/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/>
      <c r="B24" s="27"/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/>
      <c r="B25" s="27"/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/>
      <c r="B26" s="27"/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/>
      <c r="B27" s="27"/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41619</v>
      </c>
      <c r="D31" s="28">
        <f aca="true" t="shared" si="5" ref="D31:P31">C31+1</f>
        <v>41620</v>
      </c>
      <c r="E31" s="29">
        <f t="shared" si="5"/>
        <v>41621</v>
      </c>
      <c r="F31" s="28">
        <f t="shared" si="5"/>
        <v>41622</v>
      </c>
      <c r="G31" s="29">
        <f t="shared" si="5"/>
        <v>41623</v>
      </c>
      <c r="H31" s="28">
        <f t="shared" si="5"/>
        <v>41624</v>
      </c>
      <c r="I31" s="29">
        <f t="shared" si="5"/>
        <v>41625</v>
      </c>
      <c r="J31" s="30">
        <f t="shared" si="5"/>
        <v>41626</v>
      </c>
      <c r="K31" s="29">
        <f t="shared" si="5"/>
        <v>41627</v>
      </c>
      <c r="L31" s="28">
        <f t="shared" si="5"/>
        <v>41628</v>
      </c>
      <c r="M31" s="29">
        <f t="shared" si="5"/>
        <v>41629</v>
      </c>
      <c r="N31" s="28">
        <f t="shared" si="5"/>
        <v>41630</v>
      </c>
      <c r="O31" s="29">
        <f t="shared" si="5"/>
        <v>41631</v>
      </c>
      <c r="P31" s="31">
        <f t="shared" si="5"/>
        <v>41632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27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/>
      <c r="B34" s="27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/>
      <c r="B35" s="27"/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/>
      <c r="B36" s="27"/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/>
      <c r="B37" s="27"/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/>
      <c r="B38" s="27"/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/>
      <c r="B39" s="27"/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/>
      <c r="B40" s="27"/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/>
      <c r="B41" s="27"/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/>
      <c r="B42" s="27"/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/>
      <c r="B43" s="27"/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/>
      <c r="B44" s="27"/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I22" sqref="I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46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'Pay09_04-25-14'!B7:D7</f>
        <v>0</v>
      </c>
      <c r="C7" s="100"/>
      <c r="D7" s="100"/>
      <c r="E7" s="54" t="s">
        <v>23</v>
      </c>
      <c r="F7" s="107">
        <f>'Pay09_04-25-14'!F7:H7</f>
        <v>0</v>
      </c>
      <c r="G7" s="107"/>
      <c r="H7" s="107"/>
      <c r="I7" s="110" t="s">
        <v>13</v>
      </c>
      <c r="J7" s="110"/>
      <c r="K7" s="111">
        <f>'Pay09_04-25-14'!K7:L7</f>
        <v>0</v>
      </c>
      <c r="L7" s="111"/>
      <c r="M7" s="51"/>
      <c r="N7" s="56" t="s">
        <v>15</v>
      </c>
      <c r="O7" s="100">
        <f>'Pay09_04-25-14'!O7:R7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'Pay09_04-25-14'!B9:D9</f>
        <v>0</v>
      </c>
      <c r="C9" s="100"/>
      <c r="D9" s="100"/>
      <c r="E9" s="118" t="s">
        <v>8</v>
      </c>
      <c r="F9" s="118"/>
      <c r="G9" s="116">
        <f>'Pay09_04-25-14'!G9:H9+14</f>
        <v>41745</v>
      </c>
      <c r="H9" s="116"/>
      <c r="I9" s="55" t="s">
        <v>9</v>
      </c>
      <c r="J9" s="116">
        <f>G9+13</f>
        <v>41758</v>
      </c>
      <c r="K9" s="116"/>
      <c r="L9" s="51"/>
      <c r="M9" s="54" t="s">
        <v>3</v>
      </c>
      <c r="N9" s="13">
        <f>'Pay09_04-25-14'!N9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'Pay09_04-25-14'!B11:D11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41768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41745</v>
      </c>
      <c r="D14" s="28">
        <f aca="true" t="shared" si="0" ref="D14:P14">C14+1</f>
        <v>41746</v>
      </c>
      <c r="E14" s="29">
        <f t="shared" si="0"/>
        <v>41747</v>
      </c>
      <c r="F14" s="28">
        <f t="shared" si="0"/>
        <v>41748</v>
      </c>
      <c r="G14" s="29">
        <f t="shared" si="0"/>
        <v>41749</v>
      </c>
      <c r="H14" s="28">
        <f t="shared" si="0"/>
        <v>41750</v>
      </c>
      <c r="I14" s="29">
        <f t="shared" si="0"/>
        <v>41751</v>
      </c>
      <c r="J14" s="30">
        <f t="shared" si="0"/>
        <v>41752</v>
      </c>
      <c r="K14" s="29">
        <f t="shared" si="0"/>
        <v>41753</v>
      </c>
      <c r="L14" s="28">
        <f t="shared" si="0"/>
        <v>41754</v>
      </c>
      <c r="M14" s="29">
        <f t="shared" si="0"/>
        <v>41755</v>
      </c>
      <c r="N14" s="28">
        <f t="shared" si="0"/>
        <v>41756</v>
      </c>
      <c r="O14" s="29">
        <f t="shared" si="0"/>
        <v>41757</v>
      </c>
      <c r="P14" s="31">
        <f t="shared" si="0"/>
        <v>41758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/>
      <c r="B17" s="73"/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/>
      <c r="B18" s="73"/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'Pay09_04-25-14'!A19</f>
        <v>0</v>
      </c>
      <c r="B19" s="73">
        <f>'Pay09_04-25-14'!B19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'Pay09_04-25-14'!A20</f>
        <v>0</v>
      </c>
      <c r="B20" s="73">
        <f>'Pay09_04-25-14'!B20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'Pay09_04-25-14'!A21</f>
        <v>0</v>
      </c>
      <c r="B21" s="73">
        <f>'Pay09_04-25-14'!B21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'Pay09_04-25-14'!A22</f>
        <v>0</v>
      </c>
      <c r="B22" s="73">
        <f>'Pay09_04-25-14'!B22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'Pay09_04-25-14'!A23</f>
        <v>0</v>
      </c>
      <c r="B23" s="73">
        <f>'Pay09_04-25-14'!B23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'Pay09_04-25-14'!A24</f>
        <v>0</v>
      </c>
      <c r="B24" s="73">
        <f>'Pay09_04-25-14'!B24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'Pay09_04-25-14'!A25</f>
        <v>0</v>
      </c>
      <c r="B25" s="73">
        <f>'Pay09_04-25-14'!B25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'Pay09_04-25-14'!A26</f>
        <v>0</v>
      </c>
      <c r="B26" s="73">
        <f>'Pay09_04-25-14'!B26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'Pay09_04-25-14'!A27</f>
        <v>0</v>
      </c>
      <c r="B27" s="73">
        <f>'Pay09_04-25-14'!B27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41745</v>
      </c>
      <c r="D31" s="28">
        <f aca="true" t="shared" si="5" ref="D31:P31">C31+1</f>
        <v>41746</v>
      </c>
      <c r="E31" s="29">
        <f t="shared" si="5"/>
        <v>41747</v>
      </c>
      <c r="F31" s="28">
        <f t="shared" si="5"/>
        <v>41748</v>
      </c>
      <c r="G31" s="29">
        <f t="shared" si="5"/>
        <v>41749</v>
      </c>
      <c r="H31" s="28">
        <f t="shared" si="5"/>
        <v>41750</v>
      </c>
      <c r="I31" s="29">
        <f t="shared" si="5"/>
        <v>41751</v>
      </c>
      <c r="J31" s="30">
        <f t="shared" si="5"/>
        <v>41752</v>
      </c>
      <c r="K31" s="29">
        <f t="shared" si="5"/>
        <v>41753</v>
      </c>
      <c r="L31" s="28">
        <f t="shared" si="5"/>
        <v>41754</v>
      </c>
      <c r="M31" s="29">
        <f t="shared" si="5"/>
        <v>41755</v>
      </c>
      <c r="N31" s="28">
        <f t="shared" si="5"/>
        <v>41756</v>
      </c>
      <c r="O31" s="29">
        <f t="shared" si="5"/>
        <v>41757</v>
      </c>
      <c r="P31" s="31">
        <f t="shared" si="5"/>
        <v>41758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3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/>
      <c r="B34" s="73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/>
      <c r="B35" s="73"/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'Pay09_04-25-14'!A36</f>
        <v>0</v>
      </c>
      <c r="B36" s="76">
        <f>'Pay09_04-25-14'!B36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'Pay09_04-25-14'!A37</f>
        <v>0</v>
      </c>
      <c r="B37" s="76">
        <f>'Pay09_04-25-14'!B37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'Pay09_04-25-14'!A38</f>
        <v>0</v>
      </c>
      <c r="B38" s="76">
        <f>'Pay09_04-25-14'!B38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'Pay09_04-25-14'!A39</f>
        <v>0</v>
      </c>
      <c r="B39" s="76">
        <f>'Pay09_04-25-14'!B39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'Pay09_04-25-14'!A40</f>
        <v>0</v>
      </c>
      <c r="B40" s="76">
        <f>'Pay09_04-25-14'!B40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'Pay09_04-25-14'!A41</f>
        <v>0</v>
      </c>
      <c r="B41" s="76">
        <f>'Pay09_04-25-14'!B41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'Pay09_04-25-14'!A42</f>
        <v>0</v>
      </c>
      <c r="B42" s="76">
        <f>'Pay09_04-25-14'!B42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'Pay09_04-25-14'!A43</f>
        <v>0</v>
      </c>
      <c r="B43" s="76">
        <f>'Pay09_04-25-14'!B43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'Pay09_04-25-14'!A44</f>
        <v>0</v>
      </c>
      <c r="B44" s="76">
        <f>'Pay09_04-25-14'!B44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H22" sqref="H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47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/>
      <c r="G7" s="107"/>
      <c r="H7" s="107"/>
      <c r="I7" s="110" t="s">
        <v>13</v>
      </c>
      <c r="J7" s="110"/>
      <c r="K7" s="111"/>
      <c r="L7" s="111"/>
      <c r="M7" s="51"/>
      <c r="N7" s="56" t="s">
        <v>15</v>
      </c>
      <c r="O7" s="100"/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/>
      <c r="C9" s="100"/>
      <c r="D9" s="100"/>
      <c r="E9" s="118" t="s">
        <v>8</v>
      </c>
      <c r="F9" s="118"/>
      <c r="G9" s="116">
        <f>'Pay10_05-09-14'!G9:H9+14</f>
        <v>41759</v>
      </c>
      <c r="H9" s="116"/>
      <c r="I9" s="55" t="s">
        <v>9</v>
      </c>
      <c r="J9" s="116">
        <f>G9+13</f>
        <v>41772</v>
      </c>
      <c r="K9" s="116"/>
      <c r="L9" s="51"/>
      <c r="M9" s="54" t="s">
        <v>3</v>
      </c>
      <c r="N9" s="13">
        <f>'Pay10_05-09-14'!N9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/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41782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41759</v>
      </c>
      <c r="D14" s="28">
        <f aca="true" t="shared" si="0" ref="D14:P14">C14+1</f>
        <v>41760</v>
      </c>
      <c r="E14" s="29">
        <f t="shared" si="0"/>
        <v>41761</v>
      </c>
      <c r="F14" s="28">
        <f t="shared" si="0"/>
        <v>41762</v>
      </c>
      <c r="G14" s="29">
        <f t="shared" si="0"/>
        <v>41763</v>
      </c>
      <c r="H14" s="28">
        <f t="shared" si="0"/>
        <v>41764</v>
      </c>
      <c r="I14" s="29">
        <f t="shared" si="0"/>
        <v>41765</v>
      </c>
      <c r="J14" s="30">
        <f t="shared" si="0"/>
        <v>41766</v>
      </c>
      <c r="K14" s="29">
        <f t="shared" si="0"/>
        <v>41767</v>
      </c>
      <c r="L14" s="28">
        <f t="shared" si="0"/>
        <v>41768</v>
      </c>
      <c r="M14" s="29">
        <f t="shared" si="0"/>
        <v>41769</v>
      </c>
      <c r="N14" s="28">
        <f t="shared" si="0"/>
        <v>41770</v>
      </c>
      <c r="O14" s="29">
        <f t="shared" si="0"/>
        <v>41771</v>
      </c>
      <c r="P14" s="31">
        <f t="shared" si="0"/>
        <v>41772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'Pay10_05-09-14'!A17</f>
        <v>0</v>
      </c>
      <c r="B17" s="73">
        <f>'Pay10_05-09-14'!B17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'Pay10_05-09-14'!A18</f>
        <v>0</v>
      </c>
      <c r="B18" s="73">
        <f>'Pay10_05-09-14'!B18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'Pay10_05-09-14'!A19</f>
        <v>0</v>
      </c>
      <c r="B19" s="73">
        <f>'Pay10_05-09-14'!B19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'Pay10_05-09-14'!A20</f>
        <v>0</v>
      </c>
      <c r="B20" s="73">
        <f>'Pay10_05-09-14'!B20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'Pay10_05-09-14'!A21</f>
        <v>0</v>
      </c>
      <c r="B21" s="73">
        <f>'Pay10_05-09-14'!B21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'Pay10_05-09-14'!A22</f>
        <v>0</v>
      </c>
      <c r="B22" s="73">
        <f>'Pay10_05-09-14'!B22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'Pay10_05-09-14'!A23</f>
        <v>0</v>
      </c>
      <c r="B23" s="73">
        <f>'Pay10_05-09-14'!B23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'Pay10_05-09-14'!A24</f>
        <v>0</v>
      </c>
      <c r="B24" s="73">
        <f>'Pay10_05-09-14'!B24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'Pay10_05-09-14'!A25</f>
        <v>0</v>
      </c>
      <c r="B25" s="73">
        <f>'Pay10_05-09-14'!B25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'Pay10_05-09-14'!A26</f>
        <v>0</v>
      </c>
      <c r="B26" s="73">
        <f>'Pay10_05-09-14'!B26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'Pay10_05-09-14'!A27</f>
        <v>0</v>
      </c>
      <c r="B27" s="73">
        <f>'Pay10_05-09-14'!B27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41759</v>
      </c>
      <c r="D31" s="28">
        <f aca="true" t="shared" si="5" ref="D31:P31">C31+1</f>
        <v>41760</v>
      </c>
      <c r="E31" s="29">
        <f t="shared" si="5"/>
        <v>41761</v>
      </c>
      <c r="F31" s="28">
        <f t="shared" si="5"/>
        <v>41762</v>
      </c>
      <c r="G31" s="29">
        <f t="shared" si="5"/>
        <v>41763</v>
      </c>
      <c r="H31" s="28">
        <f t="shared" si="5"/>
        <v>41764</v>
      </c>
      <c r="I31" s="29">
        <f t="shared" si="5"/>
        <v>41765</v>
      </c>
      <c r="J31" s="30">
        <f t="shared" si="5"/>
        <v>41766</v>
      </c>
      <c r="K31" s="29">
        <f t="shared" si="5"/>
        <v>41767</v>
      </c>
      <c r="L31" s="28">
        <f t="shared" si="5"/>
        <v>41768</v>
      </c>
      <c r="M31" s="29">
        <f t="shared" si="5"/>
        <v>41769</v>
      </c>
      <c r="N31" s="28">
        <f t="shared" si="5"/>
        <v>41770</v>
      </c>
      <c r="O31" s="29">
        <f t="shared" si="5"/>
        <v>41771</v>
      </c>
      <c r="P31" s="31">
        <f t="shared" si="5"/>
        <v>41772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'Pay10_05-09-14'!A34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'Pay10_05-09-14'!A35</f>
        <v>0</v>
      </c>
      <c r="B35" s="76">
        <f>'Pay10_05-09-14'!B35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'Pay10_05-09-14'!A36</f>
        <v>0</v>
      </c>
      <c r="B36" s="76">
        <f>'Pay10_05-09-14'!B36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83">
        <f>SUM(C36:P36)</f>
        <v>0</v>
      </c>
      <c r="R36" s="61">
        <f t="shared" si="8"/>
        <v>0</v>
      </c>
      <c r="T36"/>
    </row>
    <row r="37" spans="1:20" ht="15.75" customHeight="1">
      <c r="A37" s="64">
        <f>'Pay10_05-09-14'!A37</f>
        <v>0</v>
      </c>
      <c r="B37" s="76">
        <f>'Pay10_05-09-14'!B37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9">
        <f>SUM(C37:P37)</f>
        <v>0</v>
      </c>
      <c r="R37" s="61">
        <f t="shared" si="8"/>
        <v>0</v>
      </c>
      <c r="T37"/>
    </row>
    <row r="38" spans="1:20" ht="15.75" customHeight="1">
      <c r="A38" s="64">
        <f>'Pay10_05-09-14'!A38</f>
        <v>0</v>
      </c>
      <c r="B38" s="76">
        <f>'Pay10_05-09-14'!B38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9">
        <f t="shared" si="7"/>
        <v>0</v>
      </c>
      <c r="R38" s="61">
        <f t="shared" si="8"/>
        <v>0</v>
      </c>
      <c r="T38"/>
    </row>
    <row r="39" spans="1:20" ht="15.75" customHeight="1">
      <c r="A39" s="64">
        <f>'Pay10_05-09-14'!A39</f>
        <v>0</v>
      </c>
      <c r="B39" s="76">
        <f>'Pay10_05-09-14'!B39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'Pay10_05-09-14'!A40</f>
        <v>0</v>
      </c>
      <c r="B40" s="76">
        <f>'Pay10_05-09-14'!B40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'Pay10_05-09-14'!A41</f>
        <v>0</v>
      </c>
      <c r="B41" s="76">
        <f>'Pay10_05-09-14'!B41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'Pay10_05-09-14'!A42</f>
        <v>0</v>
      </c>
      <c r="B42" s="76">
        <f>'Pay10_05-09-14'!B42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'Pay10_05-09-14'!A43</f>
        <v>0</v>
      </c>
      <c r="B43" s="76">
        <f>'Pay10_05-09-14'!B43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'Pay10_05-09-14'!A44</f>
        <v>0</v>
      </c>
      <c r="B44" s="76">
        <f>'Pay10_05-09-14'!B44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G19" sqref="G1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48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'Pay11_05-23-14'!B7:D7</f>
        <v>0</v>
      </c>
      <c r="C7" s="100"/>
      <c r="D7" s="100"/>
      <c r="E7" s="54" t="s">
        <v>23</v>
      </c>
      <c r="F7" s="107">
        <f>'Pay11_05-23-14'!F7:H7</f>
        <v>0</v>
      </c>
      <c r="G7" s="107"/>
      <c r="H7" s="107"/>
      <c r="I7" s="110" t="s">
        <v>13</v>
      </c>
      <c r="J7" s="110"/>
      <c r="K7" s="111">
        <f>'Pay11_05-23-14'!K7:L7</f>
        <v>0</v>
      </c>
      <c r="L7" s="111"/>
      <c r="M7" s="51"/>
      <c r="N7" s="56" t="s">
        <v>15</v>
      </c>
      <c r="O7" s="100">
        <f>'Pay11_05-23-14'!O7:R7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'Pay11_05-23-14'!B9:D9</f>
        <v>0</v>
      </c>
      <c r="C9" s="100"/>
      <c r="D9" s="100"/>
      <c r="E9" s="118" t="s">
        <v>8</v>
      </c>
      <c r="F9" s="118"/>
      <c r="G9" s="116">
        <f>'Pay11_05-23-14'!G9:H9+14</f>
        <v>41773</v>
      </c>
      <c r="H9" s="116"/>
      <c r="I9" s="55" t="s">
        <v>9</v>
      </c>
      <c r="J9" s="116">
        <f>G9+13</f>
        <v>41786</v>
      </c>
      <c r="K9" s="116"/>
      <c r="L9" s="51"/>
      <c r="M9" s="54" t="s">
        <v>3</v>
      </c>
      <c r="N9" s="13">
        <f>'Pay11_05-23-14'!N9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'Pay11_05-23-14'!B11:D11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41796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41773</v>
      </c>
      <c r="D14" s="28">
        <f aca="true" t="shared" si="0" ref="D14:P14">C14+1</f>
        <v>41774</v>
      </c>
      <c r="E14" s="29">
        <f t="shared" si="0"/>
        <v>41775</v>
      </c>
      <c r="F14" s="28">
        <f t="shared" si="0"/>
        <v>41776</v>
      </c>
      <c r="G14" s="29">
        <f t="shared" si="0"/>
        <v>41777</v>
      </c>
      <c r="H14" s="28">
        <f t="shared" si="0"/>
        <v>41778</v>
      </c>
      <c r="I14" s="29">
        <f t="shared" si="0"/>
        <v>41779</v>
      </c>
      <c r="J14" s="30">
        <f t="shared" si="0"/>
        <v>41780</v>
      </c>
      <c r="K14" s="29">
        <f t="shared" si="0"/>
        <v>41781</v>
      </c>
      <c r="L14" s="28">
        <f t="shared" si="0"/>
        <v>41782</v>
      </c>
      <c r="M14" s="29">
        <f t="shared" si="0"/>
        <v>41783</v>
      </c>
      <c r="N14" s="28">
        <f t="shared" si="0"/>
        <v>41784</v>
      </c>
      <c r="O14" s="29">
        <f t="shared" si="0"/>
        <v>41785</v>
      </c>
      <c r="P14" s="31">
        <f t="shared" si="0"/>
        <v>41786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'Pay11_05-23-14'!A16</f>
        <v>0</v>
      </c>
      <c r="B16" s="73">
        <f>'Pay11_05-23-14'!B16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'Pay11_05-23-14'!A17</f>
        <v>0</v>
      </c>
      <c r="B17" s="73">
        <f>'Pay11_05-23-14'!B17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'Pay11_05-23-14'!A18</f>
        <v>0</v>
      </c>
      <c r="B18" s="73">
        <f>'Pay11_05-23-14'!B18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'Pay11_05-23-14'!A19</f>
        <v>0</v>
      </c>
      <c r="B19" s="73">
        <f>'Pay11_05-23-14'!B19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'Pay11_05-23-14'!A20</f>
        <v>0</v>
      </c>
      <c r="B20" s="73">
        <f>'Pay11_05-23-14'!B20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'Pay11_05-23-14'!A21</f>
        <v>0</v>
      </c>
      <c r="B21" s="73">
        <f>'Pay11_05-23-14'!B21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'Pay11_05-23-14'!A22</f>
        <v>0</v>
      </c>
      <c r="B22" s="73">
        <f>'Pay11_05-23-14'!B22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'Pay11_05-23-14'!A23</f>
        <v>0</v>
      </c>
      <c r="B23" s="73">
        <f>'Pay11_05-23-14'!B23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'Pay11_05-23-14'!A24</f>
        <v>0</v>
      </c>
      <c r="B24" s="73">
        <f>'Pay11_05-23-14'!B24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'Pay11_05-23-14'!A25</f>
        <v>0</v>
      </c>
      <c r="B25" s="73">
        <f>'Pay11_05-23-14'!B25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'Pay11_05-23-14'!A26</f>
        <v>0</v>
      </c>
      <c r="B26" s="73">
        <f>'Pay11_05-23-14'!B26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'Pay11_05-23-14'!A27</f>
        <v>0</v>
      </c>
      <c r="B27" s="73">
        <f>'Pay11_05-23-14'!B27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41773</v>
      </c>
      <c r="D31" s="28">
        <f aca="true" t="shared" si="5" ref="D31:P31">C31+1</f>
        <v>41774</v>
      </c>
      <c r="E31" s="29">
        <f t="shared" si="5"/>
        <v>41775</v>
      </c>
      <c r="F31" s="28">
        <f t="shared" si="5"/>
        <v>41776</v>
      </c>
      <c r="G31" s="29">
        <f t="shared" si="5"/>
        <v>41777</v>
      </c>
      <c r="H31" s="28">
        <f t="shared" si="5"/>
        <v>41778</v>
      </c>
      <c r="I31" s="29">
        <f t="shared" si="5"/>
        <v>41779</v>
      </c>
      <c r="J31" s="30">
        <f t="shared" si="5"/>
        <v>41780</v>
      </c>
      <c r="K31" s="29">
        <f t="shared" si="5"/>
        <v>41781</v>
      </c>
      <c r="L31" s="28">
        <f t="shared" si="5"/>
        <v>41782</v>
      </c>
      <c r="M31" s="29">
        <f t="shared" si="5"/>
        <v>41783</v>
      </c>
      <c r="N31" s="28">
        <f t="shared" si="5"/>
        <v>41784</v>
      </c>
      <c r="O31" s="29">
        <f t="shared" si="5"/>
        <v>41785</v>
      </c>
      <c r="P31" s="31">
        <f t="shared" si="5"/>
        <v>41786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'Pay11_05-23-14'!A33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'Pay11_05-23-14'!A34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'Pay11_05-23-14'!A35</f>
        <v>0</v>
      </c>
      <c r="B35" s="76">
        <f>'Pay11_05-23-14'!B35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'Pay11_05-23-14'!A36</f>
        <v>0</v>
      </c>
      <c r="B36" s="76">
        <f>'Pay11_05-23-14'!B36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'Pay11_05-23-14'!A37</f>
        <v>0</v>
      </c>
      <c r="B37" s="76">
        <f>'Pay11_05-23-14'!B37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'Pay11_05-23-14'!A38</f>
        <v>0</v>
      </c>
      <c r="B38" s="76">
        <f>'Pay11_05-23-14'!B38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'Pay11_05-23-14'!A39</f>
        <v>0</v>
      </c>
      <c r="B39" s="76">
        <f>'Pay11_05-23-14'!B39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'Pay11_05-23-14'!A40</f>
        <v>0</v>
      </c>
      <c r="B40" s="76">
        <f>'Pay11_05-23-14'!B40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'Pay11_05-23-14'!A41</f>
        <v>0</v>
      </c>
      <c r="B41" s="76">
        <f>'Pay11_05-23-14'!B41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'Pay11_05-23-14'!A42</f>
        <v>0</v>
      </c>
      <c r="B42" s="76">
        <f>'Pay11_05-23-14'!B42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'Pay11_05-23-14'!A43</f>
        <v>0</v>
      </c>
      <c r="B43" s="76">
        <f>'Pay11_05-23-14'!B43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'Pay11_05-23-14'!A44</f>
        <v>0</v>
      </c>
      <c r="B44" s="76">
        <f>'Pay11_05-23-14'!B44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G22" sqref="G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49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>
        <f>'Pay12_06-06-14'!F7:H7</f>
        <v>0</v>
      </c>
      <c r="G7" s="107"/>
      <c r="H7" s="107"/>
      <c r="I7" s="110" t="s">
        <v>13</v>
      </c>
      <c r="J7" s="110"/>
      <c r="K7" s="111">
        <f>'Pay12_06-06-14'!K7:L7</f>
        <v>0</v>
      </c>
      <c r="L7" s="111"/>
      <c r="M7" s="51"/>
      <c r="N7" s="56" t="s">
        <v>15</v>
      </c>
      <c r="O7" s="100">
        <f>'Pay12_06-06-14'!O7:R7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'Pay12_06-06-14'!B9:D9</f>
        <v>0</v>
      </c>
      <c r="C9" s="100"/>
      <c r="D9" s="100"/>
      <c r="E9" s="118" t="s">
        <v>8</v>
      </c>
      <c r="F9" s="118"/>
      <c r="G9" s="116">
        <f>'Pay12_06-06-14'!G9:H9+14</f>
        <v>41787</v>
      </c>
      <c r="H9" s="116"/>
      <c r="I9" s="55" t="s">
        <v>9</v>
      </c>
      <c r="J9" s="116">
        <f>G9+13</f>
        <v>41800</v>
      </c>
      <c r="K9" s="116"/>
      <c r="L9" s="51"/>
      <c r="M9" s="54" t="s">
        <v>3</v>
      </c>
      <c r="N9" s="13">
        <f>'Pay12_06-06-14'!N9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'Pay12_06-06-14'!B11:D11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41810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41787</v>
      </c>
      <c r="D14" s="28">
        <f aca="true" t="shared" si="0" ref="D14:P14">C14+1</f>
        <v>41788</v>
      </c>
      <c r="E14" s="29">
        <f t="shared" si="0"/>
        <v>41789</v>
      </c>
      <c r="F14" s="28">
        <f t="shared" si="0"/>
        <v>41790</v>
      </c>
      <c r="G14" s="29">
        <f t="shared" si="0"/>
        <v>41791</v>
      </c>
      <c r="H14" s="28">
        <f t="shared" si="0"/>
        <v>41792</v>
      </c>
      <c r="I14" s="29">
        <f t="shared" si="0"/>
        <v>41793</v>
      </c>
      <c r="J14" s="30">
        <f t="shared" si="0"/>
        <v>41794</v>
      </c>
      <c r="K14" s="29">
        <f t="shared" si="0"/>
        <v>41795</v>
      </c>
      <c r="L14" s="28">
        <f t="shared" si="0"/>
        <v>41796</v>
      </c>
      <c r="M14" s="29">
        <f t="shared" si="0"/>
        <v>41797</v>
      </c>
      <c r="N14" s="28">
        <f t="shared" si="0"/>
        <v>41798</v>
      </c>
      <c r="O14" s="29">
        <f t="shared" si="0"/>
        <v>41799</v>
      </c>
      <c r="P14" s="31">
        <f t="shared" si="0"/>
        <v>41800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'Pay12_06-06-14'!A16</f>
        <v>0</v>
      </c>
      <c r="B16" s="73">
        <f>'Pay12_06-06-14'!B16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'Pay12_06-06-14'!A17</f>
        <v>0</v>
      </c>
      <c r="B17" s="73">
        <f>'Pay12_06-06-14'!B17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'Pay12_06-06-14'!A18</f>
        <v>0</v>
      </c>
      <c r="B18" s="73">
        <f>'Pay12_06-06-14'!B18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'Pay12_06-06-14'!A19</f>
        <v>0</v>
      </c>
      <c r="B19" s="73">
        <f>'Pay12_06-06-14'!B19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'Pay12_06-06-14'!A20</f>
        <v>0</v>
      </c>
      <c r="B20" s="73">
        <f>'Pay12_06-06-14'!B20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'Pay12_06-06-14'!A21</f>
        <v>0</v>
      </c>
      <c r="B21" s="73">
        <f>'Pay12_06-06-14'!B21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'Pay12_06-06-14'!A22</f>
        <v>0</v>
      </c>
      <c r="B22" s="73">
        <f>'Pay12_06-06-14'!B22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'Pay12_06-06-14'!A23</f>
        <v>0</v>
      </c>
      <c r="B23" s="73">
        <f>'Pay12_06-06-14'!B23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'Pay12_06-06-14'!A24</f>
        <v>0</v>
      </c>
      <c r="B24" s="73">
        <f>'Pay12_06-06-14'!B24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'Pay12_06-06-14'!A25</f>
        <v>0</v>
      </c>
      <c r="B25" s="73">
        <f>'Pay12_06-06-14'!B25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'Pay12_06-06-14'!A26</f>
        <v>0</v>
      </c>
      <c r="B26" s="73">
        <f>'Pay12_06-06-14'!B26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'Pay12_06-06-14'!A27</f>
        <v>0</v>
      </c>
      <c r="B27" s="73">
        <f>'Pay12_06-06-14'!B27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41787</v>
      </c>
      <c r="D31" s="28">
        <f aca="true" t="shared" si="5" ref="D31:P31">C31+1</f>
        <v>41788</v>
      </c>
      <c r="E31" s="29">
        <f t="shared" si="5"/>
        <v>41789</v>
      </c>
      <c r="F31" s="28">
        <f t="shared" si="5"/>
        <v>41790</v>
      </c>
      <c r="G31" s="29">
        <f t="shared" si="5"/>
        <v>41791</v>
      </c>
      <c r="H31" s="28">
        <f t="shared" si="5"/>
        <v>41792</v>
      </c>
      <c r="I31" s="29">
        <f t="shared" si="5"/>
        <v>41793</v>
      </c>
      <c r="J31" s="30">
        <f t="shared" si="5"/>
        <v>41794</v>
      </c>
      <c r="K31" s="29">
        <f t="shared" si="5"/>
        <v>41795</v>
      </c>
      <c r="L31" s="28">
        <f t="shared" si="5"/>
        <v>41796</v>
      </c>
      <c r="M31" s="29">
        <f t="shared" si="5"/>
        <v>41797</v>
      </c>
      <c r="N31" s="28">
        <f t="shared" si="5"/>
        <v>41798</v>
      </c>
      <c r="O31" s="29">
        <f t="shared" si="5"/>
        <v>41799</v>
      </c>
      <c r="P31" s="31">
        <f t="shared" si="5"/>
        <v>41800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'Pay12_06-06-14'!A33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'Pay12_06-06-14'!A34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'Pay12_06-06-14'!A35</f>
        <v>0</v>
      </c>
      <c r="B35" s="76">
        <f>'Pay12_06-06-14'!B35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'Pay12_06-06-14'!A36</f>
        <v>0</v>
      </c>
      <c r="B36" s="76">
        <f>'Pay12_06-06-14'!B36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'Pay12_06-06-14'!A37</f>
        <v>0</v>
      </c>
      <c r="B37" s="76">
        <f>'Pay12_06-06-14'!B37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'Pay12_06-06-14'!A38</f>
        <v>0</v>
      </c>
      <c r="B38" s="76">
        <f>'Pay12_06-06-14'!B38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'Pay12_06-06-14'!A39</f>
        <v>0</v>
      </c>
      <c r="B39" s="76">
        <f>'Pay12_06-06-14'!B39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'Pay12_06-06-14'!A40</f>
        <v>0</v>
      </c>
      <c r="B40" s="76">
        <f>'Pay12_06-06-14'!B40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'Pay12_06-06-14'!A41</f>
        <v>0</v>
      </c>
      <c r="B41" s="76">
        <f>'Pay12_06-06-14'!B41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'Pay12_06-06-14'!A42</f>
        <v>0</v>
      </c>
      <c r="B42" s="76">
        <f>'Pay12_06-06-14'!B42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'Pay12_06-06-14'!A43</f>
        <v>0</v>
      </c>
      <c r="B43" s="76">
        <f>'Pay12_06-06-14'!B43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'Pay12_06-06-14'!A44</f>
        <v>0</v>
      </c>
      <c r="B44" s="76">
        <f>'Pay12_06-06-14'!B44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L26" sqref="L26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50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'Pay13_06-20-14'!B7:D7</f>
        <v>0</v>
      </c>
      <c r="C7" s="100"/>
      <c r="D7" s="100"/>
      <c r="E7" s="54" t="s">
        <v>23</v>
      </c>
      <c r="F7" s="107">
        <f>'Pay13_06-20-14'!F7:H7</f>
        <v>0</v>
      </c>
      <c r="G7" s="107"/>
      <c r="H7" s="107"/>
      <c r="I7" s="110" t="s">
        <v>13</v>
      </c>
      <c r="J7" s="110"/>
      <c r="K7" s="111">
        <f>'Pay13_06-20-14'!K7:L7</f>
        <v>0</v>
      </c>
      <c r="L7" s="111"/>
      <c r="M7" s="51"/>
      <c r="N7" s="56" t="s">
        <v>15</v>
      </c>
      <c r="O7" s="100">
        <f>'Pay13_06-20-14'!O7:R7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'Pay13_06-20-14'!B9:D9</f>
        <v>0</v>
      </c>
      <c r="C9" s="100"/>
      <c r="D9" s="100"/>
      <c r="E9" s="118" t="s">
        <v>8</v>
      </c>
      <c r="F9" s="118"/>
      <c r="G9" s="116">
        <f>'Pay13_06-20-14'!G9:H9+14</f>
        <v>41801</v>
      </c>
      <c r="H9" s="116"/>
      <c r="I9" s="55" t="s">
        <v>9</v>
      </c>
      <c r="J9" s="116">
        <f>G9+13</f>
        <v>41814</v>
      </c>
      <c r="K9" s="116"/>
      <c r="L9" s="51"/>
      <c r="M9" s="54" t="s">
        <v>3</v>
      </c>
      <c r="N9" s="13">
        <f>'Pay13_06-20-14'!N9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'Pay13_06-20-14'!B11:D11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J9+9</f>
        <v>41823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41801</v>
      </c>
      <c r="D14" s="28">
        <f aca="true" t="shared" si="0" ref="D14:P14">C14+1</f>
        <v>41802</v>
      </c>
      <c r="E14" s="29">
        <f t="shared" si="0"/>
        <v>41803</v>
      </c>
      <c r="F14" s="28">
        <f t="shared" si="0"/>
        <v>41804</v>
      </c>
      <c r="G14" s="29">
        <f t="shared" si="0"/>
        <v>41805</v>
      </c>
      <c r="H14" s="28">
        <f t="shared" si="0"/>
        <v>41806</v>
      </c>
      <c r="I14" s="29">
        <f t="shared" si="0"/>
        <v>41807</v>
      </c>
      <c r="J14" s="30">
        <f t="shared" si="0"/>
        <v>41808</v>
      </c>
      <c r="K14" s="29">
        <f t="shared" si="0"/>
        <v>41809</v>
      </c>
      <c r="L14" s="28">
        <f t="shared" si="0"/>
        <v>41810</v>
      </c>
      <c r="M14" s="29">
        <f t="shared" si="0"/>
        <v>41811</v>
      </c>
      <c r="N14" s="28">
        <f t="shared" si="0"/>
        <v>41812</v>
      </c>
      <c r="O14" s="29">
        <f t="shared" si="0"/>
        <v>41813</v>
      </c>
      <c r="P14" s="31">
        <f t="shared" si="0"/>
        <v>41814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'Pay13_06-20-14'!A16</f>
        <v>0</v>
      </c>
      <c r="B16" s="73">
        <f>'Pay13_06-20-14'!B16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'Pay13_06-20-14'!A17</f>
        <v>0</v>
      </c>
      <c r="B17" s="73">
        <f>'Pay13_06-20-14'!B17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'Pay13_06-20-14'!A18</f>
        <v>0</v>
      </c>
      <c r="B18" s="73">
        <f>'Pay13_06-20-14'!B18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'Pay13_06-20-14'!A19</f>
        <v>0</v>
      </c>
      <c r="B19" s="73">
        <f>'Pay13_06-20-14'!B19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'Pay13_06-20-14'!A20</f>
        <v>0</v>
      </c>
      <c r="B20" s="73">
        <f>'Pay13_06-20-14'!B20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'Pay13_06-20-14'!A21</f>
        <v>0</v>
      </c>
      <c r="B21" s="73">
        <f>'Pay13_06-20-14'!B21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'Pay13_06-20-14'!A22</f>
        <v>0</v>
      </c>
      <c r="B22" s="73">
        <f>'Pay13_06-20-14'!B22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'Pay13_06-20-14'!A23</f>
        <v>0</v>
      </c>
      <c r="B23" s="73">
        <f>'Pay13_06-20-14'!B23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'Pay13_06-20-14'!A24</f>
        <v>0</v>
      </c>
      <c r="B24" s="73">
        <f>'Pay13_06-20-14'!B24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'Pay13_06-20-14'!A25</f>
        <v>0</v>
      </c>
      <c r="B25" s="73">
        <f>'Pay13_06-20-14'!B25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'Pay13_06-20-14'!A26</f>
        <v>0</v>
      </c>
      <c r="B26" s="73">
        <f>'Pay13_06-20-14'!B26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'Pay13_06-20-14'!A27</f>
        <v>0</v>
      </c>
      <c r="B27" s="73">
        <f>'Pay13_06-20-14'!B27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41801</v>
      </c>
      <c r="D31" s="28">
        <f aca="true" t="shared" si="5" ref="D31:P31">C31+1</f>
        <v>41802</v>
      </c>
      <c r="E31" s="29">
        <f t="shared" si="5"/>
        <v>41803</v>
      </c>
      <c r="F31" s="28">
        <f t="shared" si="5"/>
        <v>41804</v>
      </c>
      <c r="G31" s="29">
        <f t="shared" si="5"/>
        <v>41805</v>
      </c>
      <c r="H31" s="28">
        <f t="shared" si="5"/>
        <v>41806</v>
      </c>
      <c r="I31" s="29">
        <f t="shared" si="5"/>
        <v>41807</v>
      </c>
      <c r="J31" s="30">
        <f t="shared" si="5"/>
        <v>41808</v>
      </c>
      <c r="K31" s="29">
        <f t="shared" si="5"/>
        <v>41809</v>
      </c>
      <c r="L31" s="28">
        <f t="shared" si="5"/>
        <v>41810</v>
      </c>
      <c r="M31" s="29">
        <f t="shared" si="5"/>
        <v>41811</v>
      </c>
      <c r="N31" s="28">
        <f t="shared" si="5"/>
        <v>41812</v>
      </c>
      <c r="O31" s="29">
        <f t="shared" si="5"/>
        <v>41813</v>
      </c>
      <c r="P31" s="31">
        <f t="shared" si="5"/>
        <v>41814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'Pay13_06-20-14'!A33</f>
        <v>0</v>
      </c>
      <c r="B33" s="76">
        <f>'Pay13_06-20-14'!B33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'Pay13_06-20-14'!A34</f>
        <v>0</v>
      </c>
      <c r="B34" s="76">
        <f>'Pay13_06-20-14'!B34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'Pay13_06-20-14'!A35</f>
        <v>0</v>
      </c>
      <c r="B35" s="76">
        <f>'Pay13_06-20-14'!B35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'Pay13_06-20-14'!A36</f>
        <v>0</v>
      </c>
      <c r="B36" s="76">
        <f>'Pay13_06-20-14'!B36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'Pay13_06-20-14'!A37</f>
        <v>0</v>
      </c>
      <c r="B37" s="76">
        <f>'Pay13_06-20-14'!B37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'Pay13_06-20-14'!A38</f>
        <v>0</v>
      </c>
      <c r="B38" s="76">
        <f>'Pay13_06-20-14'!B38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'Pay13_06-20-14'!A39</f>
        <v>0</v>
      </c>
      <c r="B39" s="76">
        <f>'Pay13_06-20-14'!B39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'Pay13_06-20-14'!A40</f>
        <v>0</v>
      </c>
      <c r="B40" s="76">
        <f>'Pay13_06-20-14'!B40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'Pay13_06-20-14'!A41</f>
        <v>0</v>
      </c>
      <c r="B41" s="76">
        <f>'Pay13_06-20-14'!B41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'Pay13_06-20-14'!A42</f>
        <v>0</v>
      </c>
      <c r="B42" s="76">
        <f>'Pay13_06-20-14'!B42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'Pay13_06-20-14'!A43</f>
        <v>0</v>
      </c>
      <c r="B43" s="76">
        <f>'Pay13_06-20-14'!B43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'Pay13_06-20-14'!A44</f>
        <v>0</v>
      </c>
      <c r="B44" s="76">
        <f>'Pay13_06-20-14'!B44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L24" sqref="L24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51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'Pay14_07-03-14'!B7:D7</f>
        <v>0</v>
      </c>
      <c r="C7" s="100"/>
      <c r="D7" s="100"/>
      <c r="E7" s="54" t="s">
        <v>23</v>
      </c>
      <c r="F7" s="107">
        <f>'Pay14_07-03-14'!F7:H7</f>
        <v>0</v>
      </c>
      <c r="G7" s="107"/>
      <c r="H7" s="107"/>
      <c r="I7" s="110" t="s">
        <v>13</v>
      </c>
      <c r="J7" s="110"/>
      <c r="K7" s="111">
        <f>'Pay14_07-03-14'!K7:L7</f>
        <v>0</v>
      </c>
      <c r="L7" s="111"/>
      <c r="M7" s="51"/>
      <c r="N7" s="56" t="s">
        <v>15</v>
      </c>
      <c r="O7" s="100">
        <f>'Pay14_07-03-14'!O7:R7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'Pay14_07-03-14'!B9:D9</f>
        <v>0</v>
      </c>
      <c r="C9" s="100"/>
      <c r="D9" s="100"/>
      <c r="E9" s="118" t="s">
        <v>8</v>
      </c>
      <c r="F9" s="118"/>
      <c r="G9" s="116">
        <f>'Pay14_07-03-14'!G9:H9+14</f>
        <v>41815</v>
      </c>
      <c r="H9" s="116"/>
      <c r="I9" s="55" t="s">
        <v>9</v>
      </c>
      <c r="J9" s="116">
        <f>G9+13</f>
        <v>41828</v>
      </c>
      <c r="K9" s="116"/>
      <c r="L9" s="51"/>
      <c r="M9" s="54" t="s">
        <v>3</v>
      </c>
      <c r="N9" s="13">
        <f>'Pay14_07-03-14'!N9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'Pay14_07-03-14'!B11:D11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41838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41815</v>
      </c>
      <c r="D14" s="28">
        <f aca="true" t="shared" si="0" ref="D14:P14">C14+1</f>
        <v>41816</v>
      </c>
      <c r="E14" s="29">
        <f t="shared" si="0"/>
        <v>41817</v>
      </c>
      <c r="F14" s="28">
        <f t="shared" si="0"/>
        <v>41818</v>
      </c>
      <c r="G14" s="29">
        <f t="shared" si="0"/>
        <v>41819</v>
      </c>
      <c r="H14" s="28">
        <f t="shared" si="0"/>
        <v>41820</v>
      </c>
      <c r="I14" s="29">
        <f t="shared" si="0"/>
        <v>41821</v>
      </c>
      <c r="J14" s="30">
        <f t="shared" si="0"/>
        <v>41822</v>
      </c>
      <c r="K14" s="29">
        <f t="shared" si="0"/>
        <v>41823</v>
      </c>
      <c r="L14" s="28">
        <f t="shared" si="0"/>
        <v>41824</v>
      </c>
      <c r="M14" s="29">
        <f t="shared" si="0"/>
        <v>41825</v>
      </c>
      <c r="N14" s="28">
        <f t="shared" si="0"/>
        <v>41826</v>
      </c>
      <c r="O14" s="29">
        <f t="shared" si="0"/>
        <v>41827</v>
      </c>
      <c r="P14" s="31">
        <f t="shared" si="0"/>
        <v>41828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'Pay14_07-03-14'!A16</f>
        <v>0</v>
      </c>
      <c r="B16" s="73">
        <f>'Pay14_07-03-14'!B16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'Pay14_07-03-14'!A17</f>
        <v>0</v>
      </c>
      <c r="B17" s="73">
        <f>'Pay14_07-03-14'!B17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'Pay14_07-03-14'!A18</f>
        <v>0</v>
      </c>
      <c r="B18" s="73">
        <f>'Pay14_07-03-14'!B18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'Pay14_07-03-14'!A19</f>
        <v>0</v>
      </c>
      <c r="B19" s="73">
        <f>'Pay14_07-03-14'!B19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'Pay14_07-03-14'!A20</f>
        <v>0</v>
      </c>
      <c r="B20" s="73">
        <f>'Pay14_07-03-14'!B20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'Pay14_07-03-14'!A21</f>
        <v>0</v>
      </c>
      <c r="B21" s="73">
        <f>'Pay14_07-03-14'!B21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'Pay14_07-03-14'!A22</f>
        <v>0</v>
      </c>
      <c r="B22" s="73">
        <f>'Pay14_07-03-14'!B22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'Pay14_07-03-14'!A23</f>
        <v>0</v>
      </c>
      <c r="B23" s="73">
        <f>'Pay14_07-03-14'!B23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'Pay14_07-03-14'!A24</f>
        <v>0</v>
      </c>
      <c r="B24" s="73">
        <f>'Pay14_07-03-14'!B24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'Pay14_07-03-14'!A25</f>
        <v>0</v>
      </c>
      <c r="B25" s="73">
        <f>'Pay14_07-03-14'!B25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'Pay14_07-03-14'!A26</f>
        <v>0</v>
      </c>
      <c r="B26" s="73">
        <f>'Pay14_07-03-14'!B26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'Pay14_07-03-14'!A27</f>
        <v>0</v>
      </c>
      <c r="B27" s="73">
        <f>'Pay14_07-03-14'!B27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41815</v>
      </c>
      <c r="D31" s="28">
        <f aca="true" t="shared" si="5" ref="D31:P31">C31+1</f>
        <v>41816</v>
      </c>
      <c r="E31" s="29">
        <f t="shared" si="5"/>
        <v>41817</v>
      </c>
      <c r="F31" s="28">
        <f t="shared" si="5"/>
        <v>41818</v>
      </c>
      <c r="G31" s="29">
        <f t="shared" si="5"/>
        <v>41819</v>
      </c>
      <c r="H31" s="28">
        <f t="shared" si="5"/>
        <v>41820</v>
      </c>
      <c r="I31" s="29">
        <f t="shared" si="5"/>
        <v>41821</v>
      </c>
      <c r="J31" s="30">
        <f t="shared" si="5"/>
        <v>41822</v>
      </c>
      <c r="K31" s="29">
        <f t="shared" si="5"/>
        <v>41823</v>
      </c>
      <c r="L31" s="28">
        <f t="shared" si="5"/>
        <v>41824</v>
      </c>
      <c r="M31" s="29">
        <f t="shared" si="5"/>
        <v>41825</v>
      </c>
      <c r="N31" s="28">
        <f t="shared" si="5"/>
        <v>41826</v>
      </c>
      <c r="O31" s="29">
        <f t="shared" si="5"/>
        <v>41827</v>
      </c>
      <c r="P31" s="31">
        <f t="shared" si="5"/>
        <v>41828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'Pay14_07-03-14'!A33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'Pay14_07-03-14'!A34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'Pay14_07-03-14'!A35</f>
        <v>0</v>
      </c>
      <c r="B35" s="76">
        <f>'Pay14_07-03-14'!B35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'Pay14_07-03-14'!A36</f>
        <v>0</v>
      </c>
      <c r="B36" s="76">
        <f>'Pay14_07-03-14'!B36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'Pay14_07-03-14'!A37</f>
        <v>0</v>
      </c>
      <c r="B37" s="76">
        <f>'Pay14_07-03-14'!B37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'Pay14_07-03-14'!A38</f>
        <v>0</v>
      </c>
      <c r="B38" s="76">
        <f>'Pay14_07-03-14'!B38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'Pay14_07-03-14'!A39</f>
        <v>0</v>
      </c>
      <c r="B39" s="76">
        <f>'Pay14_07-03-14'!B39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'Pay14_07-03-14'!A40</f>
        <v>0</v>
      </c>
      <c r="B40" s="76">
        <f>'Pay14_07-03-14'!B40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'Pay14_07-03-14'!A41</f>
        <v>0</v>
      </c>
      <c r="B41" s="76">
        <f>'Pay14_07-03-14'!B41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'Pay14_07-03-14'!A42</f>
        <v>0</v>
      </c>
      <c r="B42" s="76">
        <f>'Pay14_07-03-14'!B42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'Pay14_07-03-14'!A43</f>
        <v>0</v>
      </c>
      <c r="B43" s="76">
        <f>'Pay14_07-03-14'!B43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'Pay14_07-03-14'!A44</f>
        <v>0</v>
      </c>
      <c r="B44" s="76">
        <f>'Pay14_07-03-14'!B44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D22" sqref="D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52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35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'Pay15_07-18-14'!B7:D7</f>
        <v>0</v>
      </c>
      <c r="C7" s="100"/>
      <c r="D7" s="100"/>
      <c r="E7" s="54" t="s">
        <v>23</v>
      </c>
      <c r="F7" s="107">
        <f>'Pay15_07-18-14'!F7:H7</f>
        <v>0</v>
      </c>
      <c r="G7" s="107"/>
      <c r="H7" s="107"/>
      <c r="I7" s="110" t="s">
        <v>13</v>
      </c>
      <c r="J7" s="110"/>
      <c r="K7" s="111">
        <f>'Pay15_07-18-14'!K7:L7</f>
        <v>0</v>
      </c>
      <c r="L7" s="111"/>
      <c r="M7" s="51"/>
      <c r="N7" s="56" t="s">
        <v>15</v>
      </c>
      <c r="O7" s="100">
        <f>'Pay15_07-18-14'!O7:R7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'Pay15_07-18-14'!B9:D9</f>
        <v>0</v>
      </c>
      <c r="C9" s="100"/>
      <c r="D9" s="100"/>
      <c r="E9" s="118" t="s">
        <v>8</v>
      </c>
      <c r="F9" s="118"/>
      <c r="G9" s="116">
        <f>'Pay15_07-18-14'!G9:H9+14</f>
        <v>41829</v>
      </c>
      <c r="H9" s="116"/>
      <c r="I9" s="55" t="s">
        <v>9</v>
      </c>
      <c r="J9" s="116">
        <f>G9+13</f>
        <v>41842</v>
      </c>
      <c r="K9" s="116"/>
      <c r="L9" s="51"/>
      <c r="M9" s="54" t="s">
        <v>3</v>
      </c>
      <c r="N9" s="13">
        <f>'Pay15_07-18-14'!N9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'Pay15_07-18-14'!B11:D11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41852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41829</v>
      </c>
      <c r="D14" s="28">
        <f aca="true" t="shared" si="0" ref="D14:P14">C14+1</f>
        <v>41830</v>
      </c>
      <c r="E14" s="29">
        <f t="shared" si="0"/>
        <v>41831</v>
      </c>
      <c r="F14" s="28">
        <f t="shared" si="0"/>
        <v>41832</v>
      </c>
      <c r="G14" s="29">
        <f t="shared" si="0"/>
        <v>41833</v>
      </c>
      <c r="H14" s="28">
        <f t="shared" si="0"/>
        <v>41834</v>
      </c>
      <c r="I14" s="29">
        <f t="shared" si="0"/>
        <v>41835</v>
      </c>
      <c r="J14" s="30">
        <f t="shared" si="0"/>
        <v>41836</v>
      </c>
      <c r="K14" s="29">
        <f t="shared" si="0"/>
        <v>41837</v>
      </c>
      <c r="L14" s="28">
        <f t="shared" si="0"/>
        <v>41838</v>
      </c>
      <c r="M14" s="29">
        <f t="shared" si="0"/>
        <v>41839</v>
      </c>
      <c r="N14" s="28">
        <f t="shared" si="0"/>
        <v>41840</v>
      </c>
      <c r="O14" s="29">
        <f t="shared" si="0"/>
        <v>41841</v>
      </c>
      <c r="P14" s="31">
        <f t="shared" si="0"/>
        <v>41842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'Pay15_07-18-14'!A16</f>
        <v>0</v>
      </c>
      <c r="B16" s="73">
        <f>'Pay15_07-18-14'!B16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'Pay15_07-18-14'!A17</f>
        <v>0</v>
      </c>
      <c r="B17" s="73">
        <f>'Pay15_07-18-14'!B17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'Pay15_07-18-14'!A18</f>
        <v>0</v>
      </c>
      <c r="B18" s="73">
        <f>'Pay15_07-18-14'!B18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'Pay15_07-18-14'!A19</f>
        <v>0</v>
      </c>
      <c r="B19" s="73">
        <f>'Pay15_07-18-14'!B19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'Pay15_07-18-14'!A20</f>
        <v>0</v>
      </c>
      <c r="B20" s="73">
        <f>'Pay15_07-18-14'!B20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'Pay15_07-18-14'!A21</f>
        <v>0</v>
      </c>
      <c r="B21" s="73">
        <f>'Pay15_07-18-14'!B21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'Pay15_07-18-14'!A22</f>
        <v>0</v>
      </c>
      <c r="B22" s="73">
        <f>'Pay15_07-18-14'!B22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'Pay15_07-18-14'!A23</f>
        <v>0</v>
      </c>
      <c r="B23" s="73">
        <f>'Pay15_07-18-14'!B23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'Pay15_07-18-14'!A24</f>
        <v>0</v>
      </c>
      <c r="B24" s="73">
        <f>'Pay15_07-18-14'!B24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'Pay15_07-18-14'!A25</f>
        <v>0</v>
      </c>
      <c r="B25" s="73">
        <f>'Pay15_07-18-14'!B25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'Pay15_07-18-14'!A26</f>
        <v>0</v>
      </c>
      <c r="B26" s="73">
        <f>'Pay15_07-18-14'!B26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'Pay15_07-18-14'!A27</f>
        <v>0</v>
      </c>
      <c r="B27" s="73">
        <f>'Pay15_07-18-14'!B27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41829</v>
      </c>
      <c r="D31" s="28">
        <f aca="true" t="shared" si="5" ref="D31:P31">C31+1</f>
        <v>41830</v>
      </c>
      <c r="E31" s="29">
        <f t="shared" si="5"/>
        <v>41831</v>
      </c>
      <c r="F31" s="28">
        <f t="shared" si="5"/>
        <v>41832</v>
      </c>
      <c r="G31" s="29">
        <f t="shared" si="5"/>
        <v>41833</v>
      </c>
      <c r="H31" s="28">
        <f t="shared" si="5"/>
        <v>41834</v>
      </c>
      <c r="I31" s="29">
        <f t="shared" si="5"/>
        <v>41835</v>
      </c>
      <c r="J31" s="30">
        <f t="shared" si="5"/>
        <v>41836</v>
      </c>
      <c r="K31" s="29">
        <f t="shared" si="5"/>
        <v>41837</v>
      </c>
      <c r="L31" s="28">
        <f t="shared" si="5"/>
        <v>41838</v>
      </c>
      <c r="M31" s="29">
        <f t="shared" si="5"/>
        <v>41839</v>
      </c>
      <c r="N31" s="28">
        <f t="shared" si="5"/>
        <v>41840</v>
      </c>
      <c r="O31" s="29">
        <f t="shared" si="5"/>
        <v>41841</v>
      </c>
      <c r="P31" s="31">
        <f t="shared" si="5"/>
        <v>41842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'Pay15_07-18-14'!A33</f>
        <v>0</v>
      </c>
      <c r="B33" s="73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'Pay15_07-18-14'!A34</f>
        <v>0</v>
      </c>
      <c r="B34" s="73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'Pay15_07-18-14'!A35</f>
        <v>0</v>
      </c>
      <c r="B35" s="73">
        <f>'Pay15_07-18-14'!B35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'Pay15_07-18-14'!A36</f>
        <v>0</v>
      </c>
      <c r="B36" s="73">
        <f>'Pay15_07-18-14'!B36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'Pay15_07-18-14'!A37</f>
        <v>0</v>
      </c>
      <c r="B37" s="73">
        <f>'Pay15_07-18-14'!B37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'Pay15_07-18-14'!A38</f>
        <v>0</v>
      </c>
      <c r="B38" s="73">
        <f>'Pay15_07-18-14'!B38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'Pay15_07-18-14'!A39</f>
        <v>0</v>
      </c>
      <c r="B39" s="76">
        <f>'Pay15_07-18-14'!B39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'Pay15_07-18-14'!A40</f>
        <v>0</v>
      </c>
      <c r="B40" s="76">
        <f>'Pay15_07-18-14'!B40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'Pay15_07-18-14'!A41</f>
        <v>0</v>
      </c>
      <c r="B41" s="76">
        <f>'Pay15_07-18-14'!B41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'Pay15_07-18-14'!A42</f>
        <v>0</v>
      </c>
      <c r="B42" s="76">
        <f>'Pay15_07-18-14'!B42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'Pay15_07-18-14'!A43</f>
        <v>0</v>
      </c>
      <c r="B43" s="76">
        <f>'Pay15_07-18-14'!B43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'Pay15_07-18-14'!A44</f>
        <v>0</v>
      </c>
      <c r="B44" s="76">
        <f>'Pay15_07-18-14'!B44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E22" sqref="E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53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'Pay16_08-01-14'!B7:D7</f>
        <v>0</v>
      </c>
      <c r="C7" s="100"/>
      <c r="D7" s="100"/>
      <c r="E7" s="54" t="s">
        <v>23</v>
      </c>
      <c r="F7" s="107">
        <f>'Pay16_08-01-14'!F7:H7</f>
        <v>0</v>
      </c>
      <c r="G7" s="107"/>
      <c r="H7" s="107"/>
      <c r="I7" s="110" t="s">
        <v>13</v>
      </c>
      <c r="J7" s="110"/>
      <c r="K7" s="111">
        <f>'Pay16_08-01-14'!K7:L7</f>
        <v>0</v>
      </c>
      <c r="L7" s="111"/>
      <c r="M7" s="51"/>
      <c r="N7" s="56" t="s">
        <v>15</v>
      </c>
      <c r="O7" s="100">
        <f>'Pay16_08-01-14'!O7:R7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'Pay16_08-01-14'!B9:D9</f>
        <v>0</v>
      </c>
      <c r="C9" s="100"/>
      <c r="D9" s="100"/>
      <c r="E9" s="118" t="s">
        <v>8</v>
      </c>
      <c r="F9" s="118"/>
      <c r="G9" s="116">
        <f>'Pay16_08-01-14'!G9:H9+14</f>
        <v>41843</v>
      </c>
      <c r="H9" s="116"/>
      <c r="I9" s="55" t="s">
        <v>9</v>
      </c>
      <c r="J9" s="116">
        <f>G9+13</f>
        <v>41856</v>
      </c>
      <c r="K9" s="116"/>
      <c r="L9" s="51"/>
      <c r="M9" s="54" t="s">
        <v>3</v>
      </c>
      <c r="N9" s="13">
        <f>'Pay16_08-01-14'!N9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'Pay16_08-01-14'!B11:D11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41866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41843</v>
      </c>
      <c r="D14" s="28">
        <f aca="true" t="shared" si="0" ref="D14:P14">C14+1</f>
        <v>41844</v>
      </c>
      <c r="E14" s="29">
        <f t="shared" si="0"/>
        <v>41845</v>
      </c>
      <c r="F14" s="28">
        <f t="shared" si="0"/>
        <v>41846</v>
      </c>
      <c r="G14" s="29">
        <f t="shared" si="0"/>
        <v>41847</v>
      </c>
      <c r="H14" s="28">
        <f t="shared" si="0"/>
        <v>41848</v>
      </c>
      <c r="I14" s="29">
        <f t="shared" si="0"/>
        <v>41849</v>
      </c>
      <c r="J14" s="30">
        <f t="shared" si="0"/>
        <v>41850</v>
      </c>
      <c r="K14" s="29">
        <f t="shared" si="0"/>
        <v>41851</v>
      </c>
      <c r="L14" s="28">
        <f t="shared" si="0"/>
        <v>41852</v>
      </c>
      <c r="M14" s="29">
        <f t="shared" si="0"/>
        <v>41853</v>
      </c>
      <c r="N14" s="28">
        <f t="shared" si="0"/>
        <v>41854</v>
      </c>
      <c r="O14" s="29">
        <f t="shared" si="0"/>
        <v>41855</v>
      </c>
      <c r="P14" s="31">
        <f t="shared" si="0"/>
        <v>41856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'Pay16_08-01-14'!A16</f>
        <v>0</v>
      </c>
      <c r="B16" s="73">
        <f>'Pay16_08-01-14'!B16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'Pay16_08-01-14'!A17</f>
        <v>0</v>
      </c>
      <c r="B17" s="73">
        <f>'Pay16_08-01-14'!B17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'Pay16_08-01-14'!A18</f>
        <v>0</v>
      </c>
      <c r="B18" s="73">
        <f>'Pay16_08-01-14'!B18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'Pay16_08-01-14'!A19</f>
        <v>0</v>
      </c>
      <c r="B19" s="73">
        <f>'Pay16_08-01-14'!B19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'Pay16_08-01-14'!A20</f>
        <v>0</v>
      </c>
      <c r="B20" s="73">
        <f>'Pay16_08-01-14'!B20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'Pay16_08-01-14'!A21</f>
        <v>0</v>
      </c>
      <c r="B21" s="73">
        <f>'Pay16_08-01-14'!B21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'Pay16_08-01-14'!A22</f>
        <v>0</v>
      </c>
      <c r="B22" s="73">
        <f>'Pay16_08-01-14'!B22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'Pay16_08-01-14'!A23</f>
        <v>0</v>
      </c>
      <c r="B23" s="73">
        <f>'Pay16_08-01-14'!B23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'Pay16_08-01-14'!A24</f>
        <v>0</v>
      </c>
      <c r="B24" s="73">
        <f>'Pay16_08-01-14'!B24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'Pay16_08-01-14'!A25</f>
        <v>0</v>
      </c>
      <c r="B25" s="73">
        <f>'Pay16_08-01-14'!B25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'Pay16_08-01-14'!A26</f>
        <v>0</v>
      </c>
      <c r="B26" s="73">
        <f>'Pay16_08-01-14'!B26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'Pay16_08-01-14'!A27</f>
        <v>0</v>
      </c>
      <c r="B27" s="73">
        <f>'Pay16_08-01-14'!B27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41843</v>
      </c>
      <c r="D31" s="28">
        <f aca="true" t="shared" si="5" ref="D31:P31">C31+1</f>
        <v>41844</v>
      </c>
      <c r="E31" s="29">
        <f t="shared" si="5"/>
        <v>41845</v>
      </c>
      <c r="F31" s="28">
        <f t="shared" si="5"/>
        <v>41846</v>
      </c>
      <c r="G31" s="29">
        <f t="shared" si="5"/>
        <v>41847</v>
      </c>
      <c r="H31" s="28">
        <f t="shared" si="5"/>
        <v>41848</v>
      </c>
      <c r="I31" s="29">
        <f t="shared" si="5"/>
        <v>41849</v>
      </c>
      <c r="J31" s="30">
        <f t="shared" si="5"/>
        <v>41850</v>
      </c>
      <c r="K31" s="29">
        <f t="shared" si="5"/>
        <v>41851</v>
      </c>
      <c r="L31" s="28">
        <f t="shared" si="5"/>
        <v>41852</v>
      </c>
      <c r="M31" s="29">
        <f t="shared" si="5"/>
        <v>41853</v>
      </c>
      <c r="N31" s="28">
        <f t="shared" si="5"/>
        <v>41854</v>
      </c>
      <c r="O31" s="29">
        <f t="shared" si="5"/>
        <v>41855</v>
      </c>
      <c r="P31" s="31">
        <f t="shared" si="5"/>
        <v>41856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'Pay16_08-01-14'!A33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'Pay16_08-01-14'!A34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'Pay16_08-01-14'!A35</f>
        <v>0</v>
      </c>
      <c r="B35" s="76">
        <f>'Pay16_08-01-14'!B35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'Pay16_08-01-14'!A36</f>
        <v>0</v>
      </c>
      <c r="B36" s="76">
        <f>'Pay16_08-01-14'!B36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'Pay16_08-01-14'!A37</f>
        <v>0</v>
      </c>
      <c r="B37" s="76">
        <f>'Pay16_08-01-14'!B37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'Pay16_08-01-14'!A38</f>
        <v>0</v>
      </c>
      <c r="B38" s="76">
        <f>'Pay16_08-01-14'!B38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'Pay16_08-01-14'!A39</f>
        <v>0</v>
      </c>
      <c r="B39" s="76">
        <f>'Pay16_08-01-14'!B39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'Pay16_08-01-14'!A40</f>
        <v>0</v>
      </c>
      <c r="B40" s="76">
        <f>'Pay16_08-01-14'!B40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'Pay16_08-01-14'!A41</f>
        <v>0</v>
      </c>
      <c r="B41" s="76">
        <f>'Pay16_08-01-14'!B41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'Pay16_08-01-14'!A42</f>
        <v>0</v>
      </c>
      <c r="B42" s="76">
        <f>'Pay16_08-01-14'!B42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'Pay16_08-01-14'!A43</f>
        <v>0</v>
      </c>
      <c r="B43" s="76">
        <f>'Pay16_08-01-14'!B43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'Pay16_08-01-14'!A44</f>
        <v>0</v>
      </c>
      <c r="B44" s="76">
        <f>'Pay16_08-01-14'!B44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J23" sqref="J23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54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'Pay17_08-15-14'!B7:D7</f>
        <v>0</v>
      </c>
      <c r="C7" s="100"/>
      <c r="D7" s="100"/>
      <c r="E7" s="54" t="s">
        <v>23</v>
      </c>
      <c r="F7" s="107">
        <f>'Pay17_08-15-14'!F7:H7</f>
        <v>0</v>
      </c>
      <c r="G7" s="107"/>
      <c r="H7" s="107"/>
      <c r="I7" s="110" t="s">
        <v>13</v>
      </c>
      <c r="J7" s="110"/>
      <c r="K7" s="111">
        <f>'Pay17_08-15-14'!K7:L7</f>
        <v>0</v>
      </c>
      <c r="L7" s="111"/>
      <c r="M7" s="51"/>
      <c r="N7" s="56" t="s">
        <v>15</v>
      </c>
      <c r="O7" s="100">
        <f>'Pay17_08-15-14'!O7:R7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'Pay17_08-15-14'!B9:D9</f>
        <v>0</v>
      </c>
      <c r="C9" s="100"/>
      <c r="D9" s="100"/>
      <c r="E9" s="118" t="s">
        <v>8</v>
      </c>
      <c r="F9" s="118"/>
      <c r="G9" s="116">
        <f>'Pay17_08-15-14'!G9:H9+14</f>
        <v>41857</v>
      </c>
      <c r="H9" s="116"/>
      <c r="I9" s="55" t="s">
        <v>9</v>
      </c>
      <c r="J9" s="116">
        <f>G9+13</f>
        <v>41870</v>
      </c>
      <c r="K9" s="116"/>
      <c r="L9" s="51"/>
      <c r="M9" s="54" t="s">
        <v>3</v>
      </c>
      <c r="N9" s="13">
        <f>'Pay17_08-15-14'!N9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'Pay17_08-15-14'!B11:D11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41880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41857</v>
      </c>
      <c r="D14" s="28">
        <f aca="true" t="shared" si="0" ref="D14:P14">C14+1</f>
        <v>41858</v>
      </c>
      <c r="E14" s="29">
        <f t="shared" si="0"/>
        <v>41859</v>
      </c>
      <c r="F14" s="28">
        <f t="shared" si="0"/>
        <v>41860</v>
      </c>
      <c r="G14" s="29">
        <f t="shared" si="0"/>
        <v>41861</v>
      </c>
      <c r="H14" s="28">
        <f t="shared" si="0"/>
        <v>41862</v>
      </c>
      <c r="I14" s="29">
        <f t="shared" si="0"/>
        <v>41863</v>
      </c>
      <c r="J14" s="30">
        <f t="shared" si="0"/>
        <v>41864</v>
      </c>
      <c r="K14" s="29">
        <f t="shared" si="0"/>
        <v>41865</v>
      </c>
      <c r="L14" s="28">
        <f t="shared" si="0"/>
        <v>41866</v>
      </c>
      <c r="M14" s="29">
        <f t="shared" si="0"/>
        <v>41867</v>
      </c>
      <c r="N14" s="28">
        <f t="shared" si="0"/>
        <v>41868</v>
      </c>
      <c r="O14" s="29">
        <f t="shared" si="0"/>
        <v>41869</v>
      </c>
      <c r="P14" s="31">
        <f t="shared" si="0"/>
        <v>41870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'Pay17_08-15-14'!A16</f>
        <v>0</v>
      </c>
      <c r="B16" s="73">
        <f>'Pay17_08-15-14'!B16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'Pay17_08-15-14'!A17</f>
        <v>0</v>
      </c>
      <c r="B17" s="73">
        <f>'Pay17_08-15-14'!B17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'Pay17_08-15-14'!A18</f>
        <v>0</v>
      </c>
      <c r="B18" s="73">
        <f>'Pay17_08-15-14'!B18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'Pay17_08-15-14'!A19</f>
        <v>0</v>
      </c>
      <c r="B19" s="73">
        <f>'Pay17_08-15-14'!B19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'Pay17_08-15-14'!A20</f>
        <v>0</v>
      </c>
      <c r="B20" s="73">
        <f>'Pay17_08-15-14'!B20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'Pay17_08-15-14'!A21</f>
        <v>0</v>
      </c>
      <c r="B21" s="73">
        <f>'Pay17_08-15-14'!B21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'Pay17_08-15-14'!A22</f>
        <v>0</v>
      </c>
      <c r="B22" s="73">
        <f>'Pay17_08-15-14'!B22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'Pay17_08-15-14'!A23</f>
        <v>0</v>
      </c>
      <c r="B23" s="73">
        <f>'Pay17_08-15-14'!B23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'Pay17_08-15-14'!A24</f>
        <v>0</v>
      </c>
      <c r="B24" s="73">
        <f>'Pay17_08-15-14'!B24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'Pay17_08-15-14'!A25</f>
        <v>0</v>
      </c>
      <c r="B25" s="73">
        <f>'Pay17_08-15-14'!B25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'Pay17_08-15-14'!A26</f>
        <v>0</v>
      </c>
      <c r="B26" s="73">
        <f>'Pay17_08-15-14'!B26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'Pay17_08-15-14'!A27</f>
        <v>0</v>
      </c>
      <c r="B27" s="73">
        <f>'Pay17_08-15-14'!B27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41857</v>
      </c>
      <c r="D31" s="28">
        <f aca="true" t="shared" si="5" ref="D31:P31">C31+1</f>
        <v>41858</v>
      </c>
      <c r="E31" s="29">
        <f t="shared" si="5"/>
        <v>41859</v>
      </c>
      <c r="F31" s="28">
        <f t="shared" si="5"/>
        <v>41860</v>
      </c>
      <c r="G31" s="29">
        <f t="shared" si="5"/>
        <v>41861</v>
      </c>
      <c r="H31" s="28">
        <f t="shared" si="5"/>
        <v>41862</v>
      </c>
      <c r="I31" s="29">
        <f t="shared" si="5"/>
        <v>41863</v>
      </c>
      <c r="J31" s="30">
        <f t="shared" si="5"/>
        <v>41864</v>
      </c>
      <c r="K31" s="29">
        <f t="shared" si="5"/>
        <v>41865</v>
      </c>
      <c r="L31" s="28">
        <f t="shared" si="5"/>
        <v>41866</v>
      </c>
      <c r="M31" s="29">
        <f t="shared" si="5"/>
        <v>41867</v>
      </c>
      <c r="N31" s="28">
        <f t="shared" si="5"/>
        <v>41868</v>
      </c>
      <c r="O31" s="29">
        <f t="shared" si="5"/>
        <v>41869</v>
      </c>
      <c r="P31" s="31">
        <f t="shared" si="5"/>
        <v>41870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'Pay17_08-15-14'!A33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'Pay17_08-15-14'!A34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'Pay17_08-15-14'!A35</f>
        <v>0</v>
      </c>
      <c r="B35" s="76">
        <f>'Pay17_08-15-14'!B35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'Pay17_08-15-14'!A36</f>
        <v>0</v>
      </c>
      <c r="B36" s="76">
        <f>'Pay17_08-15-14'!B36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'Pay17_08-15-14'!A37</f>
        <v>0</v>
      </c>
      <c r="B37" s="76">
        <f>'Pay17_08-15-14'!B37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'Pay17_08-15-14'!A38</f>
        <v>0</v>
      </c>
      <c r="B38" s="76">
        <f>'Pay17_08-15-14'!B38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'Pay17_08-15-14'!A39</f>
        <v>0</v>
      </c>
      <c r="B39" s="76">
        <f>'Pay17_08-15-14'!B39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'Pay17_08-15-14'!A40</f>
        <v>0</v>
      </c>
      <c r="B40" s="76">
        <f>'Pay17_08-15-14'!B40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'Pay17_08-15-14'!A41</f>
        <v>0</v>
      </c>
      <c r="B41" s="76">
        <f>'Pay17_08-15-14'!B41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'Pay17_08-15-14'!A42</f>
        <v>0</v>
      </c>
      <c r="B42" s="76">
        <f>'Pay17_08-15-14'!B42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'Pay17_08-15-14'!A43</f>
        <v>0</v>
      </c>
      <c r="B43" s="76">
        <f>'Pay17_08-15-14'!B43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'Pay17_08-15-14'!A44</f>
        <v>0</v>
      </c>
      <c r="B44" s="76">
        <f>'Pay17_08-15-14'!B44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K25" sqref="K25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55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'Pay18_08-29-14'!B7:D7</f>
        <v>0</v>
      </c>
      <c r="C7" s="100"/>
      <c r="D7" s="100"/>
      <c r="E7" s="54" t="s">
        <v>23</v>
      </c>
      <c r="F7" s="107">
        <f>'Pay18_08-29-14'!F7:H7</f>
        <v>0</v>
      </c>
      <c r="G7" s="107"/>
      <c r="H7" s="107"/>
      <c r="I7" s="110" t="s">
        <v>13</v>
      </c>
      <c r="J7" s="110"/>
      <c r="K7" s="111">
        <f>'Pay18_08-29-14'!K7:L7</f>
        <v>0</v>
      </c>
      <c r="L7" s="111"/>
      <c r="M7" s="51"/>
      <c r="N7" s="56" t="s">
        <v>15</v>
      </c>
      <c r="O7" s="100">
        <f>'Pay18_08-29-14'!O7:R7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'Pay18_08-29-14'!B9:D9</f>
        <v>0</v>
      </c>
      <c r="C9" s="100"/>
      <c r="D9" s="100"/>
      <c r="E9" s="118" t="s">
        <v>8</v>
      </c>
      <c r="F9" s="118"/>
      <c r="G9" s="116">
        <f>'Pay18_08-29-14'!G9:H9+14</f>
        <v>41871</v>
      </c>
      <c r="H9" s="116"/>
      <c r="I9" s="55" t="s">
        <v>9</v>
      </c>
      <c r="J9" s="116">
        <f>G9+13</f>
        <v>41884</v>
      </c>
      <c r="K9" s="116"/>
      <c r="L9" s="51"/>
      <c r="M9" s="54" t="s">
        <v>3</v>
      </c>
      <c r="N9" s="13">
        <f>'Pay18_08-29-14'!N9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'Pay18_08-29-14'!B11:D11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41894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41871</v>
      </c>
      <c r="D14" s="28">
        <f aca="true" t="shared" si="0" ref="D14:P14">C14+1</f>
        <v>41872</v>
      </c>
      <c r="E14" s="29">
        <f t="shared" si="0"/>
        <v>41873</v>
      </c>
      <c r="F14" s="28">
        <f t="shared" si="0"/>
        <v>41874</v>
      </c>
      <c r="G14" s="29">
        <f t="shared" si="0"/>
        <v>41875</v>
      </c>
      <c r="H14" s="28">
        <f t="shared" si="0"/>
        <v>41876</v>
      </c>
      <c r="I14" s="29">
        <f t="shared" si="0"/>
        <v>41877</v>
      </c>
      <c r="J14" s="30">
        <f t="shared" si="0"/>
        <v>41878</v>
      </c>
      <c r="K14" s="29">
        <f t="shared" si="0"/>
        <v>41879</v>
      </c>
      <c r="L14" s="28">
        <f t="shared" si="0"/>
        <v>41880</v>
      </c>
      <c r="M14" s="29">
        <f t="shared" si="0"/>
        <v>41881</v>
      </c>
      <c r="N14" s="28">
        <f t="shared" si="0"/>
        <v>41882</v>
      </c>
      <c r="O14" s="29">
        <f t="shared" si="0"/>
        <v>41883</v>
      </c>
      <c r="P14" s="31">
        <f t="shared" si="0"/>
        <v>41884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'Pay18_08-29-14'!A16</f>
        <v>0</v>
      </c>
      <c r="B16" s="73">
        <f>'Pay18_08-29-14'!B16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'Pay18_08-29-14'!A17</f>
        <v>0</v>
      </c>
      <c r="B17" s="73">
        <f>'Pay18_08-29-14'!B17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'Pay18_08-29-14'!A18</f>
        <v>0</v>
      </c>
      <c r="B18" s="73">
        <f>'Pay18_08-29-14'!B18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'Pay18_08-29-14'!A19</f>
        <v>0</v>
      </c>
      <c r="B19" s="73">
        <f>'Pay18_08-29-14'!B19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'Pay18_08-29-14'!A20</f>
        <v>0</v>
      </c>
      <c r="B20" s="73">
        <f>'Pay18_08-29-14'!B20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'Pay18_08-29-14'!A21</f>
        <v>0</v>
      </c>
      <c r="B21" s="73">
        <f>'Pay18_08-29-14'!B21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'Pay18_08-29-14'!A22</f>
        <v>0</v>
      </c>
      <c r="B22" s="73">
        <f>'Pay18_08-29-14'!B22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'Pay18_08-29-14'!A23</f>
        <v>0</v>
      </c>
      <c r="B23" s="73">
        <f>'Pay18_08-29-14'!B23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'Pay18_08-29-14'!A24</f>
        <v>0</v>
      </c>
      <c r="B24" s="73">
        <f>'Pay18_08-29-14'!B24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'Pay18_08-29-14'!A25</f>
        <v>0</v>
      </c>
      <c r="B25" s="73">
        <f>'Pay18_08-29-14'!B25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'Pay18_08-29-14'!A26</f>
        <v>0</v>
      </c>
      <c r="B26" s="73">
        <f>'Pay18_08-29-14'!B26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'Pay18_08-29-14'!A27</f>
        <v>0</v>
      </c>
      <c r="B27" s="73">
        <f>'Pay18_08-29-14'!B27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41871</v>
      </c>
      <c r="D31" s="28">
        <f aca="true" t="shared" si="5" ref="D31:P31">C31+1</f>
        <v>41872</v>
      </c>
      <c r="E31" s="29">
        <f t="shared" si="5"/>
        <v>41873</v>
      </c>
      <c r="F31" s="28">
        <f t="shared" si="5"/>
        <v>41874</v>
      </c>
      <c r="G31" s="29">
        <f t="shared" si="5"/>
        <v>41875</v>
      </c>
      <c r="H31" s="28">
        <f t="shared" si="5"/>
        <v>41876</v>
      </c>
      <c r="I31" s="29">
        <f t="shared" si="5"/>
        <v>41877</v>
      </c>
      <c r="J31" s="30">
        <f t="shared" si="5"/>
        <v>41878</v>
      </c>
      <c r="K31" s="29">
        <f t="shared" si="5"/>
        <v>41879</v>
      </c>
      <c r="L31" s="28">
        <f t="shared" si="5"/>
        <v>41880</v>
      </c>
      <c r="M31" s="29">
        <f t="shared" si="5"/>
        <v>41881</v>
      </c>
      <c r="N31" s="28">
        <f t="shared" si="5"/>
        <v>41882</v>
      </c>
      <c r="O31" s="29">
        <f t="shared" si="5"/>
        <v>41883</v>
      </c>
      <c r="P31" s="31">
        <f t="shared" si="5"/>
        <v>41884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'Pay18_08-29-14'!A33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'Pay18_08-29-14'!A34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'Pay18_08-29-14'!A35</f>
        <v>0</v>
      </c>
      <c r="B35" s="76">
        <f>'Pay18_08-29-14'!B35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'Pay18_08-29-14'!A36</f>
        <v>0</v>
      </c>
      <c r="B36" s="76">
        <f>'Pay18_08-29-14'!B36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'Pay18_08-29-14'!A37</f>
        <v>0</v>
      </c>
      <c r="B37" s="76">
        <f>'Pay18_08-29-14'!B37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'Pay18_08-29-14'!A38</f>
        <v>0</v>
      </c>
      <c r="B38" s="76">
        <f>'Pay18_08-29-14'!B38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'Pay18_08-29-14'!A39</f>
        <v>0</v>
      </c>
      <c r="B39" s="76">
        <f>'Pay18_08-29-14'!B39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'Pay18_08-29-14'!A40</f>
        <v>0</v>
      </c>
      <c r="B40" s="76">
        <f>'Pay18_08-29-14'!B40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'Pay18_08-29-14'!A41</f>
        <v>0</v>
      </c>
      <c r="B41" s="76">
        <f>'Pay18_08-29-14'!B41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'Pay18_08-29-14'!A42</f>
        <v>0</v>
      </c>
      <c r="B42" s="76">
        <f>'Pay18_08-29-14'!B42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'Pay18_08-29-14'!A43</f>
        <v>0</v>
      </c>
      <c r="B43" s="76">
        <f>'Pay18_08-29-14'!B43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'Pay18_08-29-14'!A44</f>
        <v>0</v>
      </c>
      <c r="B44" s="76">
        <f>'Pay18_08-29-14'!B44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C18" sqref="C1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38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1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'Pay01_01-03-14'!B7:D7</f>
        <v>0</v>
      </c>
      <c r="C7" s="100"/>
      <c r="D7" s="100"/>
      <c r="E7" s="54" t="s">
        <v>23</v>
      </c>
      <c r="F7" s="107">
        <f>'Pay01_01-03-14'!F7:H7</f>
        <v>0</v>
      </c>
      <c r="G7" s="107"/>
      <c r="H7" s="107"/>
      <c r="I7" s="110" t="s">
        <v>13</v>
      </c>
      <c r="J7" s="110"/>
      <c r="K7" s="111">
        <f>'Pay01_01-03-14'!K7:L7</f>
        <v>0</v>
      </c>
      <c r="L7" s="111"/>
      <c r="M7" s="51"/>
      <c r="N7" s="56" t="s">
        <v>15</v>
      </c>
      <c r="O7" s="100">
        <f>'Pay01_01-03-14'!O7:R7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'Pay01_01-03-14'!B9:D9</f>
        <v>0</v>
      </c>
      <c r="C9" s="100"/>
      <c r="D9" s="100"/>
      <c r="E9" s="118" t="s">
        <v>8</v>
      </c>
      <c r="F9" s="118"/>
      <c r="G9" s="116">
        <f>'Pay01_01-03-14'!G9:H9+14</f>
        <v>41633</v>
      </c>
      <c r="H9" s="116"/>
      <c r="I9" s="55" t="s">
        <v>9</v>
      </c>
      <c r="J9" s="116">
        <f>G9+13</f>
        <v>41646</v>
      </c>
      <c r="K9" s="116"/>
      <c r="L9" s="51"/>
      <c r="M9" s="54" t="s">
        <v>3</v>
      </c>
      <c r="N9" s="13">
        <f>'Pay01_01-03-14'!N9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'Pay01_01-03-14'!B11:D11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41656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41633</v>
      </c>
      <c r="D14" s="28">
        <f aca="true" t="shared" si="0" ref="D14:P14">C14+1</f>
        <v>41634</v>
      </c>
      <c r="E14" s="29">
        <f t="shared" si="0"/>
        <v>41635</v>
      </c>
      <c r="F14" s="28">
        <f t="shared" si="0"/>
        <v>41636</v>
      </c>
      <c r="G14" s="29">
        <f t="shared" si="0"/>
        <v>41637</v>
      </c>
      <c r="H14" s="28">
        <f t="shared" si="0"/>
        <v>41638</v>
      </c>
      <c r="I14" s="29">
        <f t="shared" si="0"/>
        <v>41639</v>
      </c>
      <c r="J14" s="30">
        <f t="shared" si="0"/>
        <v>41640</v>
      </c>
      <c r="K14" s="29">
        <f t="shared" si="0"/>
        <v>41641</v>
      </c>
      <c r="L14" s="28">
        <f t="shared" si="0"/>
        <v>41642</v>
      </c>
      <c r="M14" s="29">
        <f t="shared" si="0"/>
        <v>41643</v>
      </c>
      <c r="N14" s="28">
        <f t="shared" si="0"/>
        <v>41644</v>
      </c>
      <c r="O14" s="29">
        <f t="shared" si="0"/>
        <v>41645</v>
      </c>
      <c r="P14" s="31">
        <f t="shared" si="0"/>
        <v>41646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>
        <f>'Pay01_01-03-14'!B16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'Pay01_01-03-14'!A17</f>
        <v>0</v>
      </c>
      <c r="B17" s="73">
        <f>'Pay01_01-03-14'!B17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'Pay01_01-03-14'!A18</f>
        <v>0</v>
      </c>
      <c r="B18" s="73">
        <f>'Pay01_01-03-14'!B18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'Pay01_01-03-14'!A19</f>
        <v>0</v>
      </c>
      <c r="B19" s="73">
        <f>'Pay01_01-03-14'!B19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'Pay01_01-03-14'!A20</f>
        <v>0</v>
      </c>
      <c r="B20" s="73">
        <f>'Pay01_01-03-14'!B20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'Pay01_01-03-14'!A21</f>
        <v>0</v>
      </c>
      <c r="B21" s="73">
        <f>'Pay01_01-03-14'!B21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'Pay01_01-03-14'!A22</f>
        <v>0</v>
      </c>
      <c r="B22" s="73">
        <f>'Pay01_01-03-14'!B22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'Pay01_01-03-14'!A23</f>
        <v>0</v>
      </c>
      <c r="B23" s="73">
        <f>'Pay01_01-03-14'!B23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'Pay01_01-03-14'!A24</f>
        <v>0</v>
      </c>
      <c r="B24" s="73">
        <f>'Pay01_01-03-14'!B24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'Pay01_01-03-14'!A25</f>
        <v>0</v>
      </c>
      <c r="B25" s="73">
        <f>'Pay01_01-03-14'!B25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'Pay01_01-03-14'!A26</f>
        <v>0</v>
      </c>
      <c r="B26" s="73">
        <f>'Pay01_01-03-14'!B26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'Pay01_01-03-14'!A27</f>
        <v>0</v>
      </c>
      <c r="B27" s="73">
        <f>'Pay01_01-03-14'!B27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41633</v>
      </c>
      <c r="D31" s="28">
        <f aca="true" t="shared" si="5" ref="D31:P31">C31+1</f>
        <v>41634</v>
      </c>
      <c r="E31" s="29">
        <f t="shared" si="5"/>
        <v>41635</v>
      </c>
      <c r="F31" s="28">
        <f t="shared" si="5"/>
        <v>41636</v>
      </c>
      <c r="G31" s="29">
        <f t="shared" si="5"/>
        <v>41637</v>
      </c>
      <c r="H31" s="28">
        <f t="shared" si="5"/>
        <v>41638</v>
      </c>
      <c r="I31" s="29">
        <f t="shared" si="5"/>
        <v>41639</v>
      </c>
      <c r="J31" s="30">
        <f t="shared" si="5"/>
        <v>41640</v>
      </c>
      <c r="K31" s="29">
        <f t="shared" si="5"/>
        <v>41641</v>
      </c>
      <c r="L31" s="28">
        <f t="shared" si="5"/>
        <v>41642</v>
      </c>
      <c r="M31" s="29">
        <f t="shared" si="5"/>
        <v>41643</v>
      </c>
      <c r="N31" s="28">
        <f t="shared" si="5"/>
        <v>41644</v>
      </c>
      <c r="O31" s="29">
        <f t="shared" si="5"/>
        <v>41645</v>
      </c>
      <c r="P31" s="31">
        <f t="shared" si="5"/>
        <v>41646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'Pay01_01-03-14'!A33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'Pay01_01-03-14'!A34</f>
        <v>0</v>
      </c>
      <c r="B34" s="76">
        <f>'Pay01_01-03-14'!B17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'Pay01_01-03-14'!A35</f>
        <v>0</v>
      </c>
      <c r="B35" s="76">
        <f>'Pay01_01-03-14'!B18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'Pay01_01-03-14'!A36</f>
        <v>0</v>
      </c>
      <c r="B36" s="76">
        <f>'Pay01_01-03-14'!B19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'Pay01_01-03-14'!A37</f>
        <v>0</v>
      </c>
      <c r="B37" s="76">
        <f>'Pay01_01-03-14'!B20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'Pay01_01-03-14'!A38</f>
        <v>0</v>
      </c>
      <c r="B38" s="76">
        <f>'Pay01_01-03-14'!B21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'Pay01_01-03-14'!A39</f>
        <v>0</v>
      </c>
      <c r="B39" s="76">
        <f>'Pay01_01-03-14'!B22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'Pay01_01-03-14'!A40</f>
        <v>0</v>
      </c>
      <c r="B40" s="76">
        <f>'Pay01_01-03-14'!B23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'Pay01_01-03-14'!A41</f>
        <v>0</v>
      </c>
      <c r="B41" s="76">
        <f>'Pay01_01-03-14'!B24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'Pay01_01-03-14'!A42</f>
        <v>0</v>
      </c>
      <c r="B42" s="76">
        <f>'Pay01_01-03-14'!B25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'Pay01_01-03-14'!A43</f>
        <v>0</v>
      </c>
      <c r="B43" s="76">
        <f>'Pay01_01-03-14'!B26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9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'Pay01_01-03-14'!A44</f>
        <v>0</v>
      </c>
      <c r="B44" s="76">
        <f>'Pay01_01-03-14'!B27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H25" sqref="H25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56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'Pay19_09-12-14'!B7:D7</f>
        <v>0</v>
      </c>
      <c r="C7" s="100"/>
      <c r="D7" s="100"/>
      <c r="E7" s="54" t="s">
        <v>23</v>
      </c>
      <c r="F7" s="107">
        <f>'Pay19_09-12-14'!F7:H7</f>
        <v>0</v>
      </c>
      <c r="G7" s="107"/>
      <c r="H7" s="107"/>
      <c r="I7" s="110" t="s">
        <v>13</v>
      </c>
      <c r="J7" s="110"/>
      <c r="K7" s="111">
        <f>'Pay19_09-12-14'!K7:L7</f>
        <v>0</v>
      </c>
      <c r="L7" s="111"/>
      <c r="M7" s="51"/>
      <c r="N7" s="56" t="s">
        <v>15</v>
      </c>
      <c r="O7" s="100">
        <f>'Pay19_09-12-14'!O7:R7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'Pay19_09-12-14'!B9:D9</f>
        <v>0</v>
      </c>
      <c r="C9" s="100"/>
      <c r="D9" s="100"/>
      <c r="E9" s="118" t="s">
        <v>8</v>
      </c>
      <c r="F9" s="118"/>
      <c r="G9" s="116">
        <f>'Pay19_09-12-14'!G9:H9+14</f>
        <v>41885</v>
      </c>
      <c r="H9" s="116"/>
      <c r="I9" s="55" t="s">
        <v>9</v>
      </c>
      <c r="J9" s="116">
        <f>G9+13</f>
        <v>41898</v>
      </c>
      <c r="K9" s="116"/>
      <c r="L9" s="51"/>
      <c r="M9" s="54" t="s">
        <v>3</v>
      </c>
      <c r="N9" s="13">
        <f>'Pay19_09-12-14'!N9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'Pay19_09-12-14'!B11:D11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41908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41885</v>
      </c>
      <c r="D14" s="28">
        <f aca="true" t="shared" si="0" ref="D14:P14">C14+1</f>
        <v>41886</v>
      </c>
      <c r="E14" s="29">
        <f t="shared" si="0"/>
        <v>41887</v>
      </c>
      <c r="F14" s="28">
        <f t="shared" si="0"/>
        <v>41888</v>
      </c>
      <c r="G14" s="29">
        <f t="shared" si="0"/>
        <v>41889</v>
      </c>
      <c r="H14" s="28">
        <f t="shared" si="0"/>
        <v>41890</v>
      </c>
      <c r="I14" s="29">
        <f t="shared" si="0"/>
        <v>41891</v>
      </c>
      <c r="J14" s="30">
        <f t="shared" si="0"/>
        <v>41892</v>
      </c>
      <c r="K14" s="29">
        <f t="shared" si="0"/>
        <v>41893</v>
      </c>
      <c r="L14" s="28">
        <f t="shared" si="0"/>
        <v>41894</v>
      </c>
      <c r="M14" s="29">
        <f t="shared" si="0"/>
        <v>41895</v>
      </c>
      <c r="N14" s="28">
        <f t="shared" si="0"/>
        <v>41896</v>
      </c>
      <c r="O14" s="29">
        <f t="shared" si="0"/>
        <v>41897</v>
      </c>
      <c r="P14" s="31">
        <f t="shared" si="0"/>
        <v>41898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'Pay19_09-12-14'!A16</f>
        <v>0</v>
      </c>
      <c r="B16" s="73">
        <f>'Pay19_09-12-14'!B16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'Pay19_09-12-14'!A17</f>
        <v>0</v>
      </c>
      <c r="B17" s="73">
        <f>'Pay19_09-12-14'!B17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'Pay19_09-12-14'!A18</f>
        <v>0</v>
      </c>
      <c r="B18" s="73">
        <f>'Pay19_09-12-14'!B18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'Pay19_09-12-14'!A19</f>
        <v>0</v>
      </c>
      <c r="B19" s="73">
        <f>'Pay19_09-12-14'!B19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'Pay19_09-12-14'!A20</f>
        <v>0</v>
      </c>
      <c r="B20" s="73">
        <f>'Pay19_09-12-14'!B20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'Pay19_09-12-14'!A21</f>
        <v>0</v>
      </c>
      <c r="B21" s="73">
        <f>'Pay19_09-12-14'!B21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'Pay19_09-12-14'!A22</f>
        <v>0</v>
      </c>
      <c r="B22" s="73">
        <f>'Pay19_09-12-14'!B22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'Pay19_09-12-14'!A23</f>
        <v>0</v>
      </c>
      <c r="B23" s="73">
        <f>'Pay19_09-12-14'!B23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'Pay19_09-12-14'!A24</f>
        <v>0</v>
      </c>
      <c r="B24" s="73">
        <f>'Pay19_09-12-14'!B24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'Pay19_09-12-14'!A25</f>
        <v>0</v>
      </c>
      <c r="B25" s="73">
        <f>'Pay19_09-12-14'!B25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'Pay19_09-12-14'!A26</f>
        <v>0</v>
      </c>
      <c r="B26" s="73">
        <f>'Pay19_09-12-14'!B26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'Pay19_09-12-14'!A27</f>
        <v>0</v>
      </c>
      <c r="B27" s="73">
        <f>'Pay19_09-12-14'!B27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41885</v>
      </c>
      <c r="D31" s="28">
        <f aca="true" t="shared" si="5" ref="D31:P31">C31+1</f>
        <v>41886</v>
      </c>
      <c r="E31" s="29">
        <f t="shared" si="5"/>
        <v>41887</v>
      </c>
      <c r="F31" s="28">
        <f t="shared" si="5"/>
        <v>41888</v>
      </c>
      <c r="G31" s="29">
        <f t="shared" si="5"/>
        <v>41889</v>
      </c>
      <c r="H31" s="28">
        <f t="shared" si="5"/>
        <v>41890</v>
      </c>
      <c r="I31" s="29">
        <f t="shared" si="5"/>
        <v>41891</v>
      </c>
      <c r="J31" s="30">
        <f t="shared" si="5"/>
        <v>41892</v>
      </c>
      <c r="K31" s="29">
        <f t="shared" si="5"/>
        <v>41893</v>
      </c>
      <c r="L31" s="28">
        <f t="shared" si="5"/>
        <v>41894</v>
      </c>
      <c r="M31" s="29">
        <f t="shared" si="5"/>
        <v>41895</v>
      </c>
      <c r="N31" s="28">
        <f t="shared" si="5"/>
        <v>41896</v>
      </c>
      <c r="O31" s="29">
        <f t="shared" si="5"/>
        <v>41897</v>
      </c>
      <c r="P31" s="31">
        <f t="shared" si="5"/>
        <v>41898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'Pay19_09-12-14'!A33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'Pay19_09-12-14'!A34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'Pay19_09-12-14'!A35</f>
        <v>0</v>
      </c>
      <c r="B35" s="76">
        <f>'Pay19_09-12-14'!B35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'Pay19_09-12-14'!A36</f>
        <v>0</v>
      </c>
      <c r="B36" s="76">
        <f>'Pay19_09-12-14'!B36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'Pay19_09-12-14'!A37</f>
        <v>0</v>
      </c>
      <c r="B37" s="76">
        <f>'Pay19_09-12-14'!B37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'Pay19_09-12-14'!A38</f>
        <v>0</v>
      </c>
      <c r="B38" s="76">
        <f>'Pay19_09-12-14'!B38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'Pay19_09-12-14'!A39</f>
        <v>0</v>
      </c>
      <c r="B39" s="76">
        <f>'Pay19_09-12-14'!B39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'Pay19_09-12-14'!A40</f>
        <v>0</v>
      </c>
      <c r="B40" s="76">
        <f>'Pay19_09-12-14'!B40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'Pay19_09-12-14'!A41</f>
        <v>0</v>
      </c>
      <c r="B41" s="76">
        <f>'Pay19_09-12-14'!B41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'Pay19_09-12-14'!A42</f>
        <v>0</v>
      </c>
      <c r="B42" s="76">
        <f>'Pay19_09-12-14'!B42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'Pay19_09-12-14'!A43</f>
        <v>0</v>
      </c>
      <c r="B43" s="76">
        <f>'Pay19_09-12-14'!B43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'Pay19_09-12-14'!A44</f>
        <v>0</v>
      </c>
      <c r="B44" s="77">
        <f>'Pay19_09-12-14'!B44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K22" sqref="K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36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'Pay20_09-26-14'!B7:D7</f>
        <v>0</v>
      </c>
      <c r="C7" s="100"/>
      <c r="D7" s="100"/>
      <c r="E7" s="54" t="s">
        <v>23</v>
      </c>
      <c r="F7" s="107">
        <f>'Pay20_09-26-14'!F7:H7</f>
        <v>0</v>
      </c>
      <c r="G7" s="107"/>
      <c r="H7" s="107"/>
      <c r="I7" s="110" t="s">
        <v>13</v>
      </c>
      <c r="J7" s="110"/>
      <c r="K7" s="111">
        <f>'Pay20_09-26-14'!K7:L7</f>
        <v>0</v>
      </c>
      <c r="L7" s="111"/>
      <c r="M7" s="51"/>
      <c r="N7" s="56" t="s">
        <v>15</v>
      </c>
      <c r="O7" s="100">
        <f>'Pay20_09-26-14'!O7:R7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'Pay20_09-26-14'!B9:D9</f>
        <v>0</v>
      </c>
      <c r="C9" s="100"/>
      <c r="D9" s="100"/>
      <c r="E9" s="118" t="s">
        <v>8</v>
      </c>
      <c r="F9" s="118"/>
      <c r="G9" s="116">
        <f>'Pay20_09-26-14'!G9:H9+14</f>
        <v>41899</v>
      </c>
      <c r="H9" s="116"/>
      <c r="I9" s="55" t="s">
        <v>9</v>
      </c>
      <c r="J9" s="116">
        <f>G9+13</f>
        <v>41912</v>
      </c>
      <c r="K9" s="116"/>
      <c r="L9" s="51"/>
      <c r="M9" s="54" t="s">
        <v>3</v>
      </c>
      <c r="N9" s="13">
        <f>'Pay20_09-26-14'!N9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'Pay20_09-26-14'!B11:D11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41922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41899</v>
      </c>
      <c r="D14" s="28">
        <f aca="true" t="shared" si="0" ref="D14:P14">C14+1</f>
        <v>41900</v>
      </c>
      <c r="E14" s="29">
        <f t="shared" si="0"/>
        <v>41901</v>
      </c>
      <c r="F14" s="28">
        <f t="shared" si="0"/>
        <v>41902</v>
      </c>
      <c r="G14" s="29">
        <f t="shared" si="0"/>
        <v>41903</v>
      </c>
      <c r="H14" s="28">
        <f t="shared" si="0"/>
        <v>41904</v>
      </c>
      <c r="I14" s="29">
        <f t="shared" si="0"/>
        <v>41905</v>
      </c>
      <c r="J14" s="30">
        <f t="shared" si="0"/>
        <v>41906</v>
      </c>
      <c r="K14" s="29">
        <f t="shared" si="0"/>
        <v>41907</v>
      </c>
      <c r="L14" s="28">
        <f t="shared" si="0"/>
        <v>41908</v>
      </c>
      <c r="M14" s="29">
        <f t="shared" si="0"/>
        <v>41909</v>
      </c>
      <c r="N14" s="28">
        <f t="shared" si="0"/>
        <v>41910</v>
      </c>
      <c r="O14" s="29">
        <f t="shared" si="0"/>
        <v>41911</v>
      </c>
      <c r="P14" s="31">
        <f t="shared" si="0"/>
        <v>41912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'Pay20_09-26-14'!A16</f>
        <v>0</v>
      </c>
      <c r="B16" s="73">
        <f>'Pay20_09-26-14'!B16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'Pay20_09-26-14'!A17</f>
        <v>0</v>
      </c>
      <c r="B17" s="73">
        <f>'Pay20_09-26-14'!B17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'Pay20_09-26-14'!A18</f>
        <v>0</v>
      </c>
      <c r="B18" s="73">
        <f>'Pay20_09-26-14'!B18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'Pay20_09-26-14'!A19</f>
        <v>0</v>
      </c>
      <c r="B19" s="73">
        <f>'Pay20_09-26-14'!B19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'Pay20_09-26-14'!A20</f>
        <v>0</v>
      </c>
      <c r="B20" s="73">
        <f>'Pay20_09-26-14'!B20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'Pay20_09-26-14'!A21</f>
        <v>0</v>
      </c>
      <c r="B21" s="73">
        <f>'Pay20_09-26-14'!B21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'Pay20_09-26-14'!A22</f>
        <v>0</v>
      </c>
      <c r="B22" s="73">
        <f>'Pay20_09-26-14'!B22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'Pay20_09-26-14'!A23</f>
        <v>0</v>
      </c>
      <c r="B23" s="73">
        <f>'Pay20_09-26-14'!B23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'Pay20_09-26-14'!A24</f>
        <v>0</v>
      </c>
      <c r="B24" s="73">
        <f>'Pay20_09-26-14'!B24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'Pay20_09-26-14'!A25</f>
        <v>0</v>
      </c>
      <c r="B25" s="73">
        <f>'Pay20_09-26-14'!B25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'Pay20_09-26-14'!A26</f>
        <v>0</v>
      </c>
      <c r="B26" s="73">
        <f>'Pay20_09-26-14'!B26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'Pay20_09-26-14'!A27</f>
        <v>0</v>
      </c>
      <c r="B27" s="73">
        <f>'Pay20_09-26-14'!B27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41899</v>
      </c>
      <c r="D31" s="28">
        <f aca="true" t="shared" si="5" ref="D31:P31">C31+1</f>
        <v>41900</v>
      </c>
      <c r="E31" s="29">
        <f t="shared" si="5"/>
        <v>41901</v>
      </c>
      <c r="F31" s="28">
        <f t="shared" si="5"/>
        <v>41902</v>
      </c>
      <c r="G31" s="29">
        <f t="shared" si="5"/>
        <v>41903</v>
      </c>
      <c r="H31" s="28">
        <f t="shared" si="5"/>
        <v>41904</v>
      </c>
      <c r="I31" s="29">
        <f t="shared" si="5"/>
        <v>41905</v>
      </c>
      <c r="J31" s="30">
        <f t="shared" si="5"/>
        <v>41906</v>
      </c>
      <c r="K31" s="29">
        <f t="shared" si="5"/>
        <v>41907</v>
      </c>
      <c r="L31" s="28">
        <f t="shared" si="5"/>
        <v>41908</v>
      </c>
      <c r="M31" s="29">
        <f t="shared" si="5"/>
        <v>41909</v>
      </c>
      <c r="N31" s="28">
        <f t="shared" si="5"/>
        <v>41910</v>
      </c>
      <c r="O31" s="29">
        <f t="shared" si="5"/>
        <v>41911</v>
      </c>
      <c r="P31" s="31">
        <f t="shared" si="5"/>
        <v>41912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'Pay20_09-26-14'!A33</f>
        <v>0</v>
      </c>
      <c r="B33" s="76">
        <f>'Pay20_09-26-14'!B33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'Pay20_09-26-14'!A34</f>
        <v>0</v>
      </c>
      <c r="B34" s="76">
        <f>'Pay20_09-26-14'!B34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'Pay20_09-26-14'!A35</f>
        <v>0</v>
      </c>
      <c r="B35" s="76">
        <f>'Pay20_09-26-14'!B35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'Pay20_09-26-14'!A36</f>
        <v>0</v>
      </c>
      <c r="B36" s="76">
        <f>'Pay20_09-26-14'!B36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'Pay20_09-26-14'!A37</f>
        <v>0</v>
      </c>
      <c r="B37" s="76">
        <f>'Pay20_09-26-14'!B37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'Pay20_09-26-14'!A38</f>
        <v>0</v>
      </c>
      <c r="B38" s="76">
        <f>'Pay20_09-26-14'!B38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'Pay20_09-26-14'!A39</f>
        <v>0</v>
      </c>
      <c r="B39" s="76">
        <f>'Pay20_09-26-14'!B39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'Pay20_09-26-14'!A40</f>
        <v>0</v>
      </c>
      <c r="B40" s="76">
        <f>'Pay20_09-26-14'!B40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'Pay20_09-26-14'!A41</f>
        <v>0</v>
      </c>
      <c r="B41" s="76">
        <f>'Pay20_09-26-14'!B41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'Pay20_09-26-14'!A42</f>
        <v>0</v>
      </c>
      <c r="B42" s="76">
        <f>'Pay20_09-26-14'!B42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'Pay20_09-26-14'!A43</f>
        <v>0</v>
      </c>
      <c r="B43" s="76">
        <f>'Pay20_09-26-14'!B43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'Pay20_09-26-14'!A44</f>
        <v>0</v>
      </c>
      <c r="B44" s="76">
        <f>'Pay20_09-26-14'!B44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57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'Pay21_10-10-14'!B7:D7</f>
        <v>0</v>
      </c>
      <c r="C7" s="100"/>
      <c r="D7" s="100"/>
      <c r="E7" s="54" t="s">
        <v>23</v>
      </c>
      <c r="F7" s="107">
        <f>'Pay21_10-10-14'!F7:H7</f>
        <v>0</v>
      </c>
      <c r="G7" s="107"/>
      <c r="H7" s="107"/>
      <c r="I7" s="110" t="s">
        <v>13</v>
      </c>
      <c r="J7" s="110"/>
      <c r="K7" s="111">
        <f>'Pay21_10-10-14'!K7:L7</f>
        <v>0</v>
      </c>
      <c r="L7" s="111"/>
      <c r="M7" s="51"/>
      <c r="N7" s="56" t="s">
        <v>15</v>
      </c>
      <c r="O7" s="100">
        <f>'Pay21_10-10-14'!O7:R7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'Pay21_10-10-14'!B9:D9</f>
        <v>0</v>
      </c>
      <c r="C9" s="100"/>
      <c r="D9" s="100"/>
      <c r="E9" s="118" t="s">
        <v>8</v>
      </c>
      <c r="F9" s="118"/>
      <c r="G9" s="116">
        <f>'Pay21_10-10-14'!G9:H9+14</f>
        <v>41913</v>
      </c>
      <c r="H9" s="116"/>
      <c r="I9" s="55" t="s">
        <v>9</v>
      </c>
      <c r="J9" s="116">
        <f>G9+13</f>
        <v>41926</v>
      </c>
      <c r="K9" s="116"/>
      <c r="L9" s="51"/>
      <c r="M9" s="54" t="s">
        <v>3</v>
      </c>
      <c r="N9" s="13">
        <f>'Pay21_10-10-14'!N9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'Pay21_10-10-14'!B11:D11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41936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41913</v>
      </c>
      <c r="D14" s="28">
        <f aca="true" t="shared" si="0" ref="D14:P14">C14+1</f>
        <v>41914</v>
      </c>
      <c r="E14" s="29">
        <f t="shared" si="0"/>
        <v>41915</v>
      </c>
      <c r="F14" s="28">
        <f t="shared" si="0"/>
        <v>41916</v>
      </c>
      <c r="G14" s="29">
        <f t="shared" si="0"/>
        <v>41917</v>
      </c>
      <c r="H14" s="28">
        <f t="shared" si="0"/>
        <v>41918</v>
      </c>
      <c r="I14" s="29">
        <f t="shared" si="0"/>
        <v>41919</v>
      </c>
      <c r="J14" s="30">
        <f t="shared" si="0"/>
        <v>41920</v>
      </c>
      <c r="K14" s="29">
        <f t="shared" si="0"/>
        <v>41921</v>
      </c>
      <c r="L14" s="28">
        <f t="shared" si="0"/>
        <v>41922</v>
      </c>
      <c r="M14" s="29">
        <f t="shared" si="0"/>
        <v>41923</v>
      </c>
      <c r="N14" s="28">
        <f t="shared" si="0"/>
        <v>41924</v>
      </c>
      <c r="O14" s="29">
        <f t="shared" si="0"/>
        <v>41925</v>
      </c>
      <c r="P14" s="31">
        <f t="shared" si="0"/>
        <v>41926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'Pay21_10-10-14'!A16</f>
        <v>0</v>
      </c>
      <c r="B16" s="73">
        <f>'Pay21_10-10-14'!B16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'Pay21_10-10-14'!A17</f>
        <v>0</v>
      </c>
      <c r="B17" s="73">
        <f>'Pay21_10-10-14'!B17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'Pay21_10-10-14'!A18</f>
        <v>0</v>
      </c>
      <c r="B18" s="73">
        <f>'Pay21_10-10-14'!B18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'Pay21_10-10-14'!A19</f>
        <v>0</v>
      </c>
      <c r="B19" s="73">
        <f>'Pay21_10-10-14'!B19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'Pay21_10-10-14'!A20</f>
        <v>0</v>
      </c>
      <c r="B20" s="73">
        <f>'Pay21_10-10-14'!B20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'Pay21_10-10-14'!A21</f>
        <v>0</v>
      </c>
      <c r="B21" s="73">
        <f>'Pay21_10-10-14'!B21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'Pay21_10-10-14'!A22</f>
        <v>0</v>
      </c>
      <c r="B22" s="73">
        <f>'Pay21_10-10-14'!B22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'Pay21_10-10-14'!A23</f>
        <v>0</v>
      </c>
      <c r="B23" s="73">
        <f>'Pay21_10-10-14'!B23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'Pay21_10-10-14'!A24</f>
        <v>0</v>
      </c>
      <c r="B24" s="73">
        <f>'Pay21_10-10-14'!B24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'Pay21_10-10-14'!A25</f>
        <v>0</v>
      </c>
      <c r="B25" s="73">
        <f>'Pay21_10-10-14'!B25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'Pay21_10-10-14'!A26</f>
        <v>0</v>
      </c>
      <c r="B26" s="73">
        <f>'Pay21_10-10-14'!B26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'Pay21_10-10-14'!A27</f>
        <v>0</v>
      </c>
      <c r="B27" s="73">
        <f>'Pay21_10-10-14'!B27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41913</v>
      </c>
      <c r="D31" s="28">
        <f aca="true" t="shared" si="5" ref="D31:P31">C31+1</f>
        <v>41914</v>
      </c>
      <c r="E31" s="29">
        <f t="shared" si="5"/>
        <v>41915</v>
      </c>
      <c r="F31" s="28">
        <f t="shared" si="5"/>
        <v>41916</v>
      </c>
      <c r="G31" s="29">
        <f t="shared" si="5"/>
        <v>41917</v>
      </c>
      <c r="H31" s="28">
        <f t="shared" si="5"/>
        <v>41918</v>
      </c>
      <c r="I31" s="29">
        <f t="shared" si="5"/>
        <v>41919</v>
      </c>
      <c r="J31" s="30">
        <f t="shared" si="5"/>
        <v>41920</v>
      </c>
      <c r="K31" s="29">
        <f t="shared" si="5"/>
        <v>41921</v>
      </c>
      <c r="L31" s="28">
        <f t="shared" si="5"/>
        <v>41922</v>
      </c>
      <c r="M31" s="29">
        <f t="shared" si="5"/>
        <v>41923</v>
      </c>
      <c r="N31" s="28">
        <f t="shared" si="5"/>
        <v>41924</v>
      </c>
      <c r="O31" s="29">
        <f t="shared" si="5"/>
        <v>41925</v>
      </c>
      <c r="P31" s="31">
        <f t="shared" si="5"/>
        <v>41926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'Pay21_10-10-14'!A33</f>
        <v>0</v>
      </c>
      <c r="B33" s="76">
        <f>'Pay21_10-10-14'!B33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'Pay21_10-10-14'!A34</f>
        <v>0</v>
      </c>
      <c r="B34" s="76">
        <f>'Pay21_10-10-14'!B34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'Pay21_10-10-14'!A35</f>
        <v>0</v>
      </c>
      <c r="B35" s="76">
        <f>'Pay21_10-10-14'!B35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'Pay21_10-10-14'!A36</f>
        <v>0</v>
      </c>
      <c r="B36" s="76">
        <f>'Pay21_10-10-14'!B36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'Pay21_10-10-14'!A37</f>
        <v>0</v>
      </c>
      <c r="B37" s="76">
        <f>'Pay21_10-10-14'!B37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'Pay21_10-10-14'!A38</f>
        <v>0</v>
      </c>
      <c r="B38" s="76">
        <f>'Pay21_10-10-14'!B38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'Pay21_10-10-14'!A39</f>
        <v>0</v>
      </c>
      <c r="B39" s="76">
        <f>'Pay21_10-10-14'!B39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'Pay21_10-10-14'!A40</f>
        <v>0</v>
      </c>
      <c r="B40" s="76">
        <f>'Pay21_10-10-14'!B40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'Pay21_10-10-14'!A41</f>
        <v>0</v>
      </c>
      <c r="B41" s="76">
        <f>'Pay21_10-10-14'!B41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'Pay21_10-10-14'!A42</f>
        <v>0</v>
      </c>
      <c r="B42" s="76">
        <f>'Pay21_10-10-14'!B42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'Pay21_10-10-14'!A43</f>
        <v>0</v>
      </c>
      <c r="B43" s="76">
        <f>'Pay21_10-10-14'!B43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'Pay21_10-10-14'!A44</f>
        <v>0</v>
      </c>
      <c r="B44" s="76">
        <f>'Pay21_10-10-14'!B44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J21" sqref="J21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4" t="s">
        <v>58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73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'Pay22_10-24-14'!B7:D7</f>
        <v>0</v>
      </c>
      <c r="C7" s="100"/>
      <c r="D7" s="100"/>
      <c r="E7" s="54" t="s">
        <v>23</v>
      </c>
      <c r="F7" s="107">
        <f>'Pay22_10-24-14'!F7:H7</f>
        <v>0</v>
      </c>
      <c r="G7" s="107"/>
      <c r="H7" s="107"/>
      <c r="I7" s="110" t="s">
        <v>13</v>
      </c>
      <c r="J7" s="110"/>
      <c r="K7" s="111">
        <f>'Pay22_10-24-14'!K7:L7</f>
        <v>0</v>
      </c>
      <c r="L7" s="111"/>
      <c r="M7" s="51"/>
      <c r="N7" s="56" t="s">
        <v>15</v>
      </c>
      <c r="O7" s="100">
        <f>'Pay22_10-24-14'!O7:R7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'Pay22_10-24-14'!B9:D9</f>
        <v>0</v>
      </c>
      <c r="C9" s="100"/>
      <c r="D9" s="100"/>
      <c r="E9" s="118" t="s">
        <v>8</v>
      </c>
      <c r="F9" s="118"/>
      <c r="G9" s="116">
        <f>'Pay22_10-24-14'!G9:H9+14</f>
        <v>41927</v>
      </c>
      <c r="H9" s="116"/>
      <c r="I9" s="55" t="s">
        <v>9</v>
      </c>
      <c r="J9" s="116">
        <f>G9+13</f>
        <v>41940</v>
      </c>
      <c r="K9" s="116"/>
      <c r="L9" s="51"/>
      <c r="M9" s="54" t="s">
        <v>3</v>
      </c>
      <c r="N9" s="13">
        <f>'Pay22_10-24-14'!N9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'Pay22_10-24-14'!B11:D11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41950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41927</v>
      </c>
      <c r="D14" s="28">
        <f aca="true" t="shared" si="0" ref="D14:P14">C14+1</f>
        <v>41928</v>
      </c>
      <c r="E14" s="29">
        <f t="shared" si="0"/>
        <v>41929</v>
      </c>
      <c r="F14" s="28">
        <f t="shared" si="0"/>
        <v>41930</v>
      </c>
      <c r="G14" s="29">
        <f t="shared" si="0"/>
        <v>41931</v>
      </c>
      <c r="H14" s="28">
        <f t="shared" si="0"/>
        <v>41932</v>
      </c>
      <c r="I14" s="29">
        <f t="shared" si="0"/>
        <v>41933</v>
      </c>
      <c r="J14" s="30">
        <f t="shared" si="0"/>
        <v>41934</v>
      </c>
      <c r="K14" s="29">
        <f t="shared" si="0"/>
        <v>41935</v>
      </c>
      <c r="L14" s="28">
        <f t="shared" si="0"/>
        <v>41936</v>
      </c>
      <c r="M14" s="29">
        <f t="shared" si="0"/>
        <v>41937</v>
      </c>
      <c r="N14" s="28">
        <f t="shared" si="0"/>
        <v>41938</v>
      </c>
      <c r="O14" s="29">
        <f t="shared" si="0"/>
        <v>41939</v>
      </c>
      <c r="P14" s="31">
        <f t="shared" si="0"/>
        <v>41940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'Pay22_10-24-14'!A16</f>
        <v>0</v>
      </c>
      <c r="B16" s="73">
        <f>'Pay22_10-24-14'!B16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'Pay22_10-24-14'!A17</f>
        <v>0</v>
      </c>
      <c r="B17" s="73">
        <f>'Pay22_10-24-14'!B17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'Pay22_10-24-14'!A18</f>
        <v>0</v>
      </c>
      <c r="B18" s="73">
        <f>'Pay22_10-24-14'!B18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'Pay22_10-24-14'!A19</f>
        <v>0</v>
      </c>
      <c r="B19" s="73">
        <f>'Pay22_10-24-14'!B19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'Pay22_10-24-14'!A20</f>
        <v>0</v>
      </c>
      <c r="B20" s="73">
        <f>'Pay22_10-24-14'!B20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'Pay22_10-24-14'!A21</f>
        <v>0</v>
      </c>
      <c r="B21" s="73">
        <f>'Pay22_10-24-14'!B21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'Pay22_10-24-14'!A22</f>
        <v>0</v>
      </c>
      <c r="B22" s="73">
        <f>'Pay22_10-24-14'!B22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'Pay22_10-24-14'!A23</f>
        <v>0</v>
      </c>
      <c r="B23" s="73">
        <f>'Pay22_10-24-14'!B23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'Pay22_10-24-14'!A24</f>
        <v>0</v>
      </c>
      <c r="B24" s="73">
        <f>'Pay22_10-24-14'!B24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'Pay22_10-24-14'!A25</f>
        <v>0</v>
      </c>
      <c r="B25" s="73">
        <f>'Pay22_10-24-14'!B25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'Pay22_10-24-14'!A26</f>
        <v>0</v>
      </c>
      <c r="B26" s="73">
        <f>'Pay22_10-24-14'!B26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'Pay22_10-24-14'!A27</f>
        <v>0</v>
      </c>
      <c r="B27" s="73">
        <f>'Pay22_10-24-14'!B27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41927</v>
      </c>
      <c r="D31" s="28">
        <f aca="true" t="shared" si="5" ref="D31:P31">C31+1</f>
        <v>41928</v>
      </c>
      <c r="E31" s="29">
        <f t="shared" si="5"/>
        <v>41929</v>
      </c>
      <c r="F31" s="28">
        <f t="shared" si="5"/>
        <v>41930</v>
      </c>
      <c r="G31" s="29">
        <f t="shared" si="5"/>
        <v>41931</v>
      </c>
      <c r="H31" s="28">
        <f t="shared" si="5"/>
        <v>41932</v>
      </c>
      <c r="I31" s="29">
        <f t="shared" si="5"/>
        <v>41933</v>
      </c>
      <c r="J31" s="30">
        <f t="shared" si="5"/>
        <v>41934</v>
      </c>
      <c r="K31" s="29">
        <f t="shared" si="5"/>
        <v>41935</v>
      </c>
      <c r="L31" s="28">
        <f t="shared" si="5"/>
        <v>41936</v>
      </c>
      <c r="M31" s="29">
        <f t="shared" si="5"/>
        <v>41937</v>
      </c>
      <c r="N31" s="28">
        <f t="shared" si="5"/>
        <v>41938</v>
      </c>
      <c r="O31" s="29">
        <f t="shared" si="5"/>
        <v>41939</v>
      </c>
      <c r="P31" s="31">
        <f t="shared" si="5"/>
        <v>41940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'Pay22_10-24-14'!A33</f>
        <v>0</v>
      </c>
      <c r="B33" s="76">
        <f>'Pay22_10-24-14'!B33</f>
        <v>0</v>
      </c>
      <c r="C33" s="94"/>
      <c r="D33" s="95"/>
      <c r="E33" s="96"/>
      <c r="F33" s="97"/>
      <c r="G33" s="98"/>
      <c r="H33" s="95"/>
      <c r="I33" s="96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'Pay22_10-24-14'!A34</f>
        <v>0</v>
      </c>
      <c r="B34" s="76">
        <f>'Pay22_10-24-14'!B34</f>
        <v>0</v>
      </c>
      <c r="C34" s="87"/>
      <c r="D34" s="85"/>
      <c r="E34" s="85"/>
      <c r="F34" s="85"/>
      <c r="G34" s="85"/>
      <c r="H34" s="85"/>
      <c r="I34" s="99"/>
      <c r="J34" s="87"/>
      <c r="K34" s="85"/>
      <c r="L34" s="85"/>
      <c r="M34" s="2"/>
      <c r="N34" s="2"/>
      <c r="O34" s="85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'Pay22_10-24-14'!A35</f>
        <v>0</v>
      </c>
      <c r="B35" s="76">
        <f>'Pay22_10-24-14'!B35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'Pay22_10-24-14'!A36</f>
        <v>0</v>
      </c>
      <c r="B36" s="76">
        <f>'Pay22_10-24-14'!B36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'Pay22_10-24-14'!A37</f>
        <v>0</v>
      </c>
      <c r="B37" s="76">
        <f>'Pay22_10-24-14'!B37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'Pay22_10-24-14'!A38</f>
        <v>0</v>
      </c>
      <c r="B38" s="76">
        <f>'Pay22_10-24-14'!B38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'Pay22_10-24-14'!A39</f>
        <v>0</v>
      </c>
      <c r="B39" s="76">
        <f>'Pay22_10-24-14'!B39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'Pay22_10-24-14'!A40</f>
        <v>0</v>
      </c>
      <c r="B40" s="76">
        <f>'Pay22_10-24-14'!B40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'Pay22_10-24-14'!A41</f>
        <v>0</v>
      </c>
      <c r="B41" s="76">
        <f>'Pay22_10-24-14'!B41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'Pay22_10-24-14'!A42</f>
        <v>0</v>
      </c>
      <c r="B42" s="76">
        <f>'Pay22_10-24-14'!B42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'Pay22_10-24-14'!A43</f>
        <v>0</v>
      </c>
      <c r="B43" s="76">
        <f>'Pay22_10-24-14'!B43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'Pay22_10-24-14'!A44</f>
        <v>0</v>
      </c>
      <c r="B44" s="76">
        <f>'Pay22_10-24-14'!B44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G22" sqref="G22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4" t="s">
        <v>59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73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/>
      <c r="G7" s="107"/>
      <c r="H7" s="107"/>
      <c r="I7" s="110" t="s">
        <v>13</v>
      </c>
      <c r="J7" s="110"/>
      <c r="K7" s="111"/>
      <c r="L7" s="111"/>
      <c r="M7" s="51"/>
      <c r="N7" s="56" t="s">
        <v>15</v>
      </c>
      <c r="O7" s="100">
        <f>'Pay23_11-07-14'!O7:R7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'Pay23_11-07-14'!B9:D9</f>
        <v>0</v>
      </c>
      <c r="C9" s="100"/>
      <c r="D9" s="100"/>
      <c r="E9" s="118" t="s">
        <v>8</v>
      </c>
      <c r="F9" s="118"/>
      <c r="G9" s="116">
        <f>'Pay23_11-07-14'!G9:H9+14</f>
        <v>41941</v>
      </c>
      <c r="H9" s="116"/>
      <c r="I9" s="55" t="s">
        <v>9</v>
      </c>
      <c r="J9" s="116">
        <f>G9+13</f>
        <v>41954</v>
      </c>
      <c r="K9" s="116"/>
      <c r="L9" s="51"/>
      <c r="M9" s="54" t="s">
        <v>3</v>
      </c>
      <c r="N9" s="13">
        <f>'Pay23_11-07-14'!N9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'Pay23_11-07-14'!B11:D11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41964</v>
      </c>
      <c r="M11" s="121"/>
      <c r="N11" s="175"/>
      <c r="O11" s="176"/>
      <c r="P11" s="176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41941</v>
      </c>
      <c r="D14" s="28">
        <f aca="true" t="shared" si="0" ref="D14:P14">C14+1</f>
        <v>41942</v>
      </c>
      <c r="E14" s="29">
        <f t="shared" si="0"/>
        <v>41943</v>
      </c>
      <c r="F14" s="28">
        <f t="shared" si="0"/>
        <v>41944</v>
      </c>
      <c r="G14" s="29">
        <f t="shared" si="0"/>
        <v>41945</v>
      </c>
      <c r="H14" s="28">
        <f t="shared" si="0"/>
        <v>41946</v>
      </c>
      <c r="I14" s="29">
        <f t="shared" si="0"/>
        <v>41947</v>
      </c>
      <c r="J14" s="30">
        <f t="shared" si="0"/>
        <v>41948</v>
      </c>
      <c r="K14" s="29">
        <f t="shared" si="0"/>
        <v>41949</v>
      </c>
      <c r="L14" s="28">
        <f t="shared" si="0"/>
        <v>41950</v>
      </c>
      <c r="M14" s="29">
        <f t="shared" si="0"/>
        <v>41951</v>
      </c>
      <c r="N14" s="28">
        <f t="shared" si="0"/>
        <v>41952</v>
      </c>
      <c r="O14" s="29">
        <f t="shared" si="0"/>
        <v>41953</v>
      </c>
      <c r="P14" s="31">
        <f t="shared" si="0"/>
        <v>41954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'Pay23_11-07-14'!A16</f>
        <v>0</v>
      </c>
      <c r="B16" s="73">
        <f>'Pay23_11-07-14'!B16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'Pay23_11-07-14'!A17</f>
        <v>0</v>
      </c>
      <c r="B17" s="73">
        <f>'Pay23_11-07-14'!B17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'Pay23_11-07-14'!A18</f>
        <v>0</v>
      </c>
      <c r="B18" s="73">
        <f>'Pay23_11-07-14'!B18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'Pay23_11-07-14'!A19</f>
        <v>0</v>
      </c>
      <c r="B19" s="73">
        <f>'Pay23_11-07-14'!B19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'Pay23_11-07-14'!A20</f>
        <v>0</v>
      </c>
      <c r="B20" s="73">
        <f>'Pay23_11-07-14'!B20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'Pay23_11-07-14'!A21</f>
        <v>0</v>
      </c>
      <c r="B21" s="73">
        <f>'Pay23_11-07-14'!B21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'Pay23_11-07-14'!A22</f>
        <v>0</v>
      </c>
      <c r="B22" s="73">
        <f>'Pay23_11-07-14'!B22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'Pay23_11-07-14'!A23</f>
        <v>0</v>
      </c>
      <c r="B23" s="73">
        <f>'Pay23_11-07-14'!B23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'Pay23_11-07-14'!A24</f>
        <v>0</v>
      </c>
      <c r="B24" s="73">
        <f>'Pay23_11-07-14'!B24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'Pay23_11-07-14'!A25</f>
        <v>0</v>
      </c>
      <c r="B25" s="73">
        <f>'Pay23_11-07-14'!B25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'Pay23_11-07-14'!A26</f>
        <v>0</v>
      </c>
      <c r="B26" s="73">
        <f>'Pay23_11-07-14'!B26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'Pay23_11-07-14'!A27</f>
        <v>0</v>
      </c>
      <c r="B27" s="73">
        <f>'Pay23_11-07-14'!B27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41941</v>
      </c>
      <c r="D31" s="28">
        <f aca="true" t="shared" si="5" ref="D31:P31">C31+1</f>
        <v>41942</v>
      </c>
      <c r="E31" s="29">
        <f t="shared" si="5"/>
        <v>41943</v>
      </c>
      <c r="F31" s="28">
        <f t="shared" si="5"/>
        <v>41944</v>
      </c>
      <c r="G31" s="29">
        <f t="shared" si="5"/>
        <v>41945</v>
      </c>
      <c r="H31" s="28">
        <f t="shared" si="5"/>
        <v>41946</v>
      </c>
      <c r="I31" s="29">
        <f t="shared" si="5"/>
        <v>41947</v>
      </c>
      <c r="J31" s="30">
        <f t="shared" si="5"/>
        <v>41948</v>
      </c>
      <c r="K31" s="29">
        <f t="shared" si="5"/>
        <v>41949</v>
      </c>
      <c r="L31" s="28">
        <f t="shared" si="5"/>
        <v>41950</v>
      </c>
      <c r="M31" s="29">
        <f t="shared" si="5"/>
        <v>41951</v>
      </c>
      <c r="N31" s="28">
        <f t="shared" si="5"/>
        <v>41952</v>
      </c>
      <c r="O31" s="29">
        <f t="shared" si="5"/>
        <v>41953</v>
      </c>
      <c r="P31" s="31">
        <f t="shared" si="5"/>
        <v>41954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/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>ROUND(IF(Q34&gt;0,Q34/$Q$45,B34),2)</f>
        <v>0</v>
      </c>
      <c r="T34"/>
    </row>
    <row r="35" spans="1:20" ht="15.75" customHeight="1">
      <c r="A35" s="64">
        <f>'Pay23_11-07-14'!A35</f>
        <v>0</v>
      </c>
      <c r="B35" s="76">
        <f>'Pay23_11-07-14'!B35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aca="true" t="shared" si="8" ref="R35:R44">ROUND(IF(Q35&gt;0,Q35/$Q$45,B35),2)</f>
        <v>0</v>
      </c>
      <c r="T35"/>
    </row>
    <row r="36" spans="1:20" ht="15.75" customHeight="1">
      <c r="A36" s="64">
        <f>'Pay23_11-07-14'!A36</f>
        <v>0</v>
      </c>
      <c r="B36" s="76">
        <f>'Pay23_11-07-14'!B36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'Pay23_11-07-14'!A37</f>
        <v>0</v>
      </c>
      <c r="B37" s="76">
        <f>'Pay23_11-07-14'!B37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'Pay23_11-07-14'!A38</f>
        <v>0</v>
      </c>
      <c r="B38" s="76">
        <f>'Pay23_11-07-14'!B38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'Pay23_11-07-14'!A39</f>
        <v>0</v>
      </c>
      <c r="B39" s="76">
        <f>'Pay23_11-07-14'!B39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'Pay23_11-07-14'!A40</f>
        <v>0</v>
      </c>
      <c r="B40" s="76">
        <f>'Pay23_11-07-14'!B40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'Pay23_11-07-14'!A41</f>
        <v>0</v>
      </c>
      <c r="B41" s="76">
        <f>'Pay23_11-07-14'!B41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'Pay23_11-07-14'!A42</f>
        <v>0</v>
      </c>
      <c r="B42" s="76">
        <f>'Pay23_11-07-14'!B42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'Pay23_11-07-14'!A43</f>
        <v>0</v>
      </c>
      <c r="B43" s="76">
        <f>'Pay23_11-07-14'!B43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'Pay23_11-07-14'!A44</f>
        <v>0</v>
      </c>
      <c r="B44" s="76">
        <f>'Pay23_11-07-14'!B44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>SUM(B33:B44)</f>
        <v>0</v>
      </c>
      <c r="C45" s="48">
        <f aca="true" t="shared" si="9" ref="C45:R45">SUM(C33:C44)</f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M23" sqref="M23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4" t="s">
        <v>60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73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'Pay24_11-21-14'!B7:D7</f>
        <v>0</v>
      </c>
      <c r="C7" s="100"/>
      <c r="D7" s="100"/>
      <c r="E7" s="54" t="s">
        <v>23</v>
      </c>
      <c r="F7" s="107">
        <f>'Pay24_11-21-14'!F7:H7</f>
        <v>0</v>
      </c>
      <c r="G7" s="107"/>
      <c r="H7" s="107"/>
      <c r="I7" s="110" t="s">
        <v>13</v>
      </c>
      <c r="J7" s="110"/>
      <c r="K7" s="111">
        <f>'Pay24_11-21-14'!K7:L7</f>
        <v>0</v>
      </c>
      <c r="L7" s="111"/>
      <c r="M7" s="51"/>
      <c r="N7" s="56" t="s">
        <v>15</v>
      </c>
      <c r="O7" s="100">
        <f>'Pay24_11-21-14'!O7:R7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'Pay24_11-21-14'!B9:D9</f>
        <v>0</v>
      </c>
      <c r="C9" s="100"/>
      <c r="D9" s="100"/>
      <c r="E9" s="118" t="s">
        <v>8</v>
      </c>
      <c r="F9" s="118"/>
      <c r="G9" s="116">
        <f>'Pay24_11-21-14'!G9:H9+14</f>
        <v>41955</v>
      </c>
      <c r="H9" s="116"/>
      <c r="I9" s="55" t="s">
        <v>9</v>
      </c>
      <c r="J9" s="116">
        <f>G9+13</f>
        <v>41968</v>
      </c>
      <c r="K9" s="116"/>
      <c r="L9" s="51"/>
      <c r="M9" s="54" t="s">
        <v>3</v>
      </c>
      <c r="N9" s="13">
        <f>'Pay24_11-21-14'!N9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'Pay24_11-21-14'!B11:D11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41978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41955</v>
      </c>
      <c r="D14" s="28">
        <f aca="true" t="shared" si="0" ref="D14:P14">C14+1</f>
        <v>41956</v>
      </c>
      <c r="E14" s="29">
        <f t="shared" si="0"/>
        <v>41957</v>
      </c>
      <c r="F14" s="28">
        <f t="shared" si="0"/>
        <v>41958</v>
      </c>
      <c r="G14" s="29">
        <f t="shared" si="0"/>
        <v>41959</v>
      </c>
      <c r="H14" s="28">
        <f t="shared" si="0"/>
        <v>41960</v>
      </c>
      <c r="I14" s="29">
        <f t="shared" si="0"/>
        <v>41961</v>
      </c>
      <c r="J14" s="30">
        <f t="shared" si="0"/>
        <v>41962</v>
      </c>
      <c r="K14" s="29">
        <f t="shared" si="0"/>
        <v>41963</v>
      </c>
      <c r="L14" s="28">
        <f t="shared" si="0"/>
        <v>41964</v>
      </c>
      <c r="M14" s="29">
        <f t="shared" si="0"/>
        <v>41965</v>
      </c>
      <c r="N14" s="28">
        <f t="shared" si="0"/>
        <v>41966</v>
      </c>
      <c r="O14" s="29">
        <f t="shared" si="0"/>
        <v>41967</v>
      </c>
      <c r="P14" s="31">
        <f t="shared" si="0"/>
        <v>41968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'Pay24_11-21-14'!A16</f>
        <v>0</v>
      </c>
      <c r="B16" s="73">
        <f>'Pay24_11-21-14'!B16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'Pay24_11-21-14'!A17</f>
        <v>0</v>
      </c>
      <c r="B17" s="73">
        <f>'Pay24_11-21-14'!B17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'Pay24_11-21-14'!A18</f>
        <v>0</v>
      </c>
      <c r="B18" s="73">
        <f>'Pay24_11-21-14'!B18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'Pay24_11-21-14'!A19</f>
        <v>0</v>
      </c>
      <c r="B19" s="73">
        <f>'Pay24_11-21-14'!B19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'Pay24_11-21-14'!A20</f>
        <v>0</v>
      </c>
      <c r="B20" s="73">
        <f>'Pay24_11-21-14'!B20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'Pay24_11-21-14'!A21</f>
        <v>0</v>
      </c>
      <c r="B21" s="73">
        <f>'Pay24_11-21-14'!B21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'Pay24_11-21-14'!A22</f>
        <v>0</v>
      </c>
      <c r="B22" s="73">
        <f>'Pay24_11-21-14'!B22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'Pay24_11-21-14'!A23</f>
        <v>0</v>
      </c>
      <c r="B23" s="73">
        <f>'Pay24_11-21-14'!B23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'Pay24_11-21-14'!A24</f>
        <v>0</v>
      </c>
      <c r="B24" s="73">
        <f>'Pay24_11-21-14'!B24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'Pay24_11-21-14'!A25</f>
        <v>0</v>
      </c>
      <c r="B25" s="73">
        <f>'Pay24_11-21-14'!B25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'Pay24_11-21-14'!A26</f>
        <v>0</v>
      </c>
      <c r="B26" s="73">
        <f>'Pay24_11-21-14'!B26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'Pay24_11-21-14'!A27</f>
        <v>0</v>
      </c>
      <c r="B27" s="73">
        <f>'Pay24_11-21-14'!B27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41955</v>
      </c>
      <c r="D31" s="28">
        <f aca="true" t="shared" si="5" ref="D31:P31">C31+1</f>
        <v>41956</v>
      </c>
      <c r="E31" s="29">
        <f t="shared" si="5"/>
        <v>41957</v>
      </c>
      <c r="F31" s="28">
        <f t="shared" si="5"/>
        <v>41958</v>
      </c>
      <c r="G31" s="29">
        <f t="shared" si="5"/>
        <v>41959</v>
      </c>
      <c r="H31" s="28">
        <f t="shared" si="5"/>
        <v>41960</v>
      </c>
      <c r="I31" s="29">
        <f t="shared" si="5"/>
        <v>41961</v>
      </c>
      <c r="J31" s="30">
        <f t="shared" si="5"/>
        <v>41962</v>
      </c>
      <c r="K31" s="29">
        <f t="shared" si="5"/>
        <v>41963</v>
      </c>
      <c r="L31" s="28">
        <f t="shared" si="5"/>
        <v>41964</v>
      </c>
      <c r="M31" s="29">
        <f t="shared" si="5"/>
        <v>41965</v>
      </c>
      <c r="N31" s="28">
        <f t="shared" si="5"/>
        <v>41966</v>
      </c>
      <c r="O31" s="29">
        <f t="shared" si="5"/>
        <v>41967</v>
      </c>
      <c r="P31" s="31">
        <f t="shared" si="5"/>
        <v>41968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'Pay24_11-21-14'!A33</f>
        <v>0</v>
      </c>
      <c r="B33" s="76">
        <f>'Pay24_11-21-14'!B33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'Pay24_11-21-14'!A34</f>
        <v>0</v>
      </c>
      <c r="B34" s="76">
        <f>'Pay24_11-21-14'!B34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'Pay24_11-21-14'!A35</f>
        <v>0</v>
      </c>
      <c r="B35" s="76">
        <f>'Pay24_11-21-14'!B35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'Pay24_11-21-14'!A36</f>
        <v>0</v>
      </c>
      <c r="B36" s="76">
        <f>'Pay24_11-21-14'!B36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'Pay24_11-21-14'!A37</f>
        <v>0</v>
      </c>
      <c r="B37" s="76">
        <f>'Pay24_11-21-14'!B37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'Pay24_11-21-14'!A38</f>
        <v>0</v>
      </c>
      <c r="B38" s="76">
        <f>'Pay24_11-21-14'!B38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'Pay24_11-21-14'!A39</f>
        <v>0</v>
      </c>
      <c r="B39" s="76">
        <f>'Pay24_11-21-14'!B39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'Pay24_11-21-14'!A40</f>
        <v>0</v>
      </c>
      <c r="B40" s="76">
        <f>'Pay24_11-21-14'!B40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'Pay24_11-21-14'!A41</f>
        <v>0</v>
      </c>
      <c r="B41" s="76">
        <f>'Pay24_11-21-14'!B41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'Pay24_11-21-14'!A42</f>
        <v>0</v>
      </c>
      <c r="B42" s="76">
        <f>'Pay24_11-21-14'!B42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'Pay24_11-21-14'!A43</f>
        <v>0</v>
      </c>
      <c r="B43" s="76">
        <f>'Pay24_11-21-14'!B43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'Pay24_11-21-14'!A44</f>
        <v>0</v>
      </c>
      <c r="B44" s="76">
        <f>'Pay24_11-21-14'!B44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4" t="s">
        <v>61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73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'Pay25_12-05-14'!B7:D7</f>
        <v>0</v>
      </c>
      <c r="C7" s="100"/>
      <c r="D7" s="100"/>
      <c r="E7" s="54" t="s">
        <v>23</v>
      </c>
      <c r="F7" s="107">
        <f>'Pay25_12-05-14'!F7:H7</f>
        <v>0</v>
      </c>
      <c r="G7" s="107"/>
      <c r="H7" s="107"/>
      <c r="I7" s="110" t="s">
        <v>13</v>
      </c>
      <c r="J7" s="110"/>
      <c r="K7" s="111">
        <f>'Pay25_12-05-14'!K7:L7</f>
        <v>0</v>
      </c>
      <c r="L7" s="111"/>
      <c r="M7" s="51"/>
      <c r="N7" s="56" t="s">
        <v>15</v>
      </c>
      <c r="O7" s="100">
        <f>'Pay25_12-05-14'!O7:R7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'Pay25_12-05-14'!B9:D9</f>
        <v>0</v>
      </c>
      <c r="C9" s="100"/>
      <c r="D9" s="100"/>
      <c r="E9" s="118" t="s">
        <v>8</v>
      </c>
      <c r="F9" s="118"/>
      <c r="G9" s="116">
        <f>'Pay25_12-05-14'!G9:H9+14</f>
        <v>41969</v>
      </c>
      <c r="H9" s="116"/>
      <c r="I9" s="55" t="s">
        <v>9</v>
      </c>
      <c r="J9" s="116">
        <f>G9+13</f>
        <v>41982</v>
      </c>
      <c r="K9" s="116"/>
      <c r="L9" s="51"/>
      <c r="M9" s="54" t="s">
        <v>3</v>
      </c>
      <c r="N9" s="13">
        <f>'Pay25_12-05-14'!N9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'Pay25_12-05-14'!B11:D11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41992</v>
      </c>
      <c r="M11" s="121"/>
      <c r="N11" s="175"/>
      <c r="O11" s="176"/>
      <c r="P11" s="176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41969</v>
      </c>
      <c r="D14" s="28">
        <f aca="true" t="shared" si="0" ref="D14:P14">C14+1</f>
        <v>41970</v>
      </c>
      <c r="E14" s="29">
        <f t="shared" si="0"/>
        <v>41971</v>
      </c>
      <c r="F14" s="28">
        <f t="shared" si="0"/>
        <v>41972</v>
      </c>
      <c r="G14" s="29">
        <f t="shared" si="0"/>
        <v>41973</v>
      </c>
      <c r="H14" s="28">
        <f t="shared" si="0"/>
        <v>41974</v>
      </c>
      <c r="I14" s="29">
        <f t="shared" si="0"/>
        <v>41975</v>
      </c>
      <c r="J14" s="30">
        <f t="shared" si="0"/>
        <v>41976</v>
      </c>
      <c r="K14" s="29">
        <f t="shared" si="0"/>
        <v>41977</v>
      </c>
      <c r="L14" s="28">
        <f t="shared" si="0"/>
        <v>41978</v>
      </c>
      <c r="M14" s="29">
        <f t="shared" si="0"/>
        <v>41979</v>
      </c>
      <c r="N14" s="28">
        <f t="shared" si="0"/>
        <v>41980</v>
      </c>
      <c r="O14" s="29">
        <f t="shared" si="0"/>
        <v>41981</v>
      </c>
      <c r="P14" s="31">
        <f t="shared" si="0"/>
        <v>41982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'Pay25_12-05-14'!A16</f>
        <v>0</v>
      </c>
      <c r="B16" s="73">
        <f>'Pay25_12-05-14'!B16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'Pay25_12-05-14'!A17</f>
        <v>0</v>
      </c>
      <c r="B17" s="73">
        <f>'Pay25_12-05-14'!B17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'Pay25_12-05-14'!A18</f>
        <v>0</v>
      </c>
      <c r="B18" s="73">
        <f>'Pay25_12-05-14'!B18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'Pay25_12-05-14'!A19</f>
        <v>0</v>
      </c>
      <c r="B19" s="73">
        <f>'Pay25_12-05-14'!B19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'Pay25_12-05-14'!A20</f>
        <v>0</v>
      </c>
      <c r="B20" s="73">
        <f>'Pay25_12-05-14'!B20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'Pay25_12-05-14'!A21</f>
        <v>0</v>
      </c>
      <c r="B21" s="73">
        <f>'Pay25_12-05-14'!B21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'Pay25_12-05-14'!A22</f>
        <v>0</v>
      </c>
      <c r="B22" s="73">
        <f>'Pay25_12-05-14'!B22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'Pay25_12-05-14'!A23</f>
        <v>0</v>
      </c>
      <c r="B23" s="73">
        <f>'Pay25_12-05-14'!B23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'Pay25_12-05-14'!A24</f>
        <v>0</v>
      </c>
      <c r="B24" s="73">
        <f>'Pay25_12-05-14'!B24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'Pay25_12-05-14'!A25</f>
        <v>0</v>
      </c>
      <c r="B25" s="73">
        <f>'Pay25_12-05-14'!B25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'Pay25_12-05-14'!A26</f>
        <v>0</v>
      </c>
      <c r="B26" s="73">
        <f>'Pay25_12-05-14'!B26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'Pay25_12-05-14'!A27</f>
        <v>0</v>
      </c>
      <c r="B27" s="73">
        <f>'Pay25_12-05-14'!B27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41969</v>
      </c>
      <c r="D31" s="28">
        <f aca="true" t="shared" si="5" ref="D31:P31">C31+1</f>
        <v>41970</v>
      </c>
      <c r="E31" s="29">
        <f t="shared" si="5"/>
        <v>41971</v>
      </c>
      <c r="F31" s="28">
        <f t="shared" si="5"/>
        <v>41972</v>
      </c>
      <c r="G31" s="29">
        <f t="shared" si="5"/>
        <v>41973</v>
      </c>
      <c r="H31" s="28">
        <f t="shared" si="5"/>
        <v>41974</v>
      </c>
      <c r="I31" s="29">
        <f t="shared" si="5"/>
        <v>41975</v>
      </c>
      <c r="J31" s="30">
        <f t="shared" si="5"/>
        <v>41976</v>
      </c>
      <c r="K31" s="29">
        <f t="shared" si="5"/>
        <v>41977</v>
      </c>
      <c r="L31" s="28">
        <f t="shared" si="5"/>
        <v>41978</v>
      </c>
      <c r="M31" s="29">
        <f t="shared" si="5"/>
        <v>41979</v>
      </c>
      <c r="N31" s="28">
        <f t="shared" si="5"/>
        <v>41980</v>
      </c>
      <c r="O31" s="29">
        <f t="shared" si="5"/>
        <v>41981</v>
      </c>
      <c r="P31" s="31">
        <f t="shared" si="5"/>
        <v>41982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'Pay25_12-05-14'!A33</f>
        <v>0</v>
      </c>
      <c r="B33" s="76">
        <f>'Pay25_12-05-14'!B33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'Pay25_12-05-14'!A34</f>
        <v>0</v>
      </c>
      <c r="B34" s="76">
        <f>'Pay25_12-05-14'!B34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'Pay25_12-05-14'!A35</f>
        <v>0</v>
      </c>
      <c r="B35" s="76">
        <f>'Pay25_12-05-14'!B35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'Pay25_12-05-14'!A36</f>
        <v>0</v>
      </c>
      <c r="B36" s="76">
        <f>'Pay25_12-05-14'!B36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'Pay25_12-05-14'!A37</f>
        <v>0</v>
      </c>
      <c r="B37" s="76">
        <f>'Pay25_12-05-14'!B37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'Pay25_12-05-14'!A38</f>
        <v>0</v>
      </c>
      <c r="B38" s="76">
        <f>'Pay25_12-05-14'!B38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'Pay25_12-05-14'!A39</f>
        <v>0</v>
      </c>
      <c r="B39" s="76">
        <f>'Pay25_12-05-14'!B39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'Pay25_12-05-14'!A40</f>
        <v>0</v>
      </c>
      <c r="B40" s="76">
        <f>'Pay25_12-05-14'!B40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'Pay25_12-05-14'!A41</f>
        <v>0</v>
      </c>
      <c r="B41" s="76">
        <f>'Pay25_12-05-14'!B41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'Pay25_12-05-14'!A42</f>
        <v>0</v>
      </c>
      <c r="B42" s="76">
        <f>'Pay25_12-05-14'!B42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'Pay25_12-05-14'!A43</f>
        <v>0</v>
      </c>
      <c r="B43" s="76">
        <f>'Pay25_12-05-14'!B43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'Pay25_12-05-14'!A44</f>
        <v>0</v>
      </c>
      <c r="B44" s="76">
        <f>'Pay25_12-05-14'!B44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40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'Pay02_01-17-14'!B7:D7</f>
        <v>0</v>
      </c>
      <c r="C7" s="100"/>
      <c r="D7" s="100"/>
      <c r="E7" s="54" t="s">
        <v>23</v>
      </c>
      <c r="F7" s="107">
        <f>'Pay02_01-17-14'!F7:H7</f>
        <v>0</v>
      </c>
      <c r="G7" s="107"/>
      <c r="H7" s="107"/>
      <c r="I7" s="110" t="s">
        <v>13</v>
      </c>
      <c r="J7" s="110"/>
      <c r="K7" s="111">
        <f>'Pay02_01-17-14'!K7:L7</f>
        <v>0</v>
      </c>
      <c r="L7" s="111"/>
      <c r="M7" s="51"/>
      <c r="N7" s="56" t="s">
        <v>15</v>
      </c>
      <c r="O7" s="100">
        <f>'Pay02_01-17-14'!O7:R7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'Pay02_01-17-14'!B9:D9</f>
        <v>0</v>
      </c>
      <c r="C9" s="100"/>
      <c r="D9" s="100"/>
      <c r="E9" s="118" t="s">
        <v>8</v>
      </c>
      <c r="F9" s="118"/>
      <c r="G9" s="116">
        <f>'Pay02_01-17-14'!G9:H9+14</f>
        <v>41647</v>
      </c>
      <c r="H9" s="116"/>
      <c r="I9" s="55" t="s">
        <v>9</v>
      </c>
      <c r="J9" s="116">
        <f>G9+13</f>
        <v>41660</v>
      </c>
      <c r="K9" s="116"/>
      <c r="L9" s="51"/>
      <c r="M9" s="54" t="s">
        <v>3</v>
      </c>
      <c r="N9" s="13">
        <f>'Pay02_01-17-14'!N9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'Pay02_01-17-14'!B11:D11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41670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41647</v>
      </c>
      <c r="D14" s="28">
        <f aca="true" t="shared" si="0" ref="D14:P14">C14+1</f>
        <v>41648</v>
      </c>
      <c r="E14" s="29">
        <f t="shared" si="0"/>
        <v>41649</v>
      </c>
      <c r="F14" s="28">
        <f t="shared" si="0"/>
        <v>41650</v>
      </c>
      <c r="G14" s="29">
        <f t="shared" si="0"/>
        <v>41651</v>
      </c>
      <c r="H14" s="28">
        <f t="shared" si="0"/>
        <v>41652</v>
      </c>
      <c r="I14" s="29">
        <f t="shared" si="0"/>
        <v>41653</v>
      </c>
      <c r="J14" s="30">
        <f t="shared" si="0"/>
        <v>41654</v>
      </c>
      <c r="K14" s="29">
        <f t="shared" si="0"/>
        <v>41655</v>
      </c>
      <c r="L14" s="28">
        <f t="shared" si="0"/>
        <v>41656</v>
      </c>
      <c r="M14" s="29">
        <f t="shared" si="0"/>
        <v>41657</v>
      </c>
      <c r="N14" s="28">
        <f t="shared" si="0"/>
        <v>41658</v>
      </c>
      <c r="O14" s="29">
        <f t="shared" si="0"/>
        <v>41659</v>
      </c>
      <c r="P14" s="31">
        <f t="shared" si="0"/>
        <v>41660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'Pay02_01-17-14'!A16</f>
        <v>0</v>
      </c>
      <c r="B16" s="73">
        <f>'Pay02_01-17-14'!B16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'Pay02_01-17-14'!A17</f>
        <v>0</v>
      </c>
      <c r="B17" s="73">
        <f>'Pay02_01-17-14'!B17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'Pay02_01-17-14'!A18</f>
        <v>0</v>
      </c>
      <c r="B18" s="73">
        <f>'Pay02_01-17-14'!B18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'Pay02_01-17-14'!A19</f>
        <v>0</v>
      </c>
      <c r="B19" s="73">
        <f>'Pay02_01-17-14'!B19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'Pay02_01-17-14'!A20</f>
        <v>0</v>
      </c>
      <c r="B20" s="73">
        <f>'Pay02_01-17-14'!B20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'Pay02_01-17-14'!A21</f>
        <v>0</v>
      </c>
      <c r="B21" s="73">
        <f>'Pay02_01-17-14'!B21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'Pay02_01-17-14'!A22</f>
        <v>0</v>
      </c>
      <c r="B22" s="73">
        <f>'Pay02_01-17-14'!B22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'Pay02_01-17-14'!A23</f>
        <v>0</v>
      </c>
      <c r="B23" s="73">
        <f>'Pay02_01-17-14'!B23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'Pay02_01-17-14'!A24</f>
        <v>0</v>
      </c>
      <c r="B24" s="73">
        <f>'Pay02_01-17-14'!B24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'Pay02_01-17-14'!A25</f>
        <v>0</v>
      </c>
      <c r="B25" s="73">
        <f>'Pay02_01-17-14'!B25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'Pay02_01-17-14'!A26</f>
        <v>0</v>
      </c>
      <c r="B26" s="73">
        <f>'Pay02_01-17-14'!B26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'Pay02_01-17-14'!A27</f>
        <v>0</v>
      </c>
      <c r="B27" s="73">
        <f>'Pay02_01-17-14'!B27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41647</v>
      </c>
      <c r="D31" s="28">
        <f aca="true" t="shared" si="5" ref="D31:P31">C31+1</f>
        <v>41648</v>
      </c>
      <c r="E31" s="29">
        <f t="shared" si="5"/>
        <v>41649</v>
      </c>
      <c r="F31" s="28">
        <f t="shared" si="5"/>
        <v>41650</v>
      </c>
      <c r="G31" s="29">
        <f t="shared" si="5"/>
        <v>41651</v>
      </c>
      <c r="H31" s="28">
        <f t="shared" si="5"/>
        <v>41652</v>
      </c>
      <c r="I31" s="29">
        <f t="shared" si="5"/>
        <v>41653</v>
      </c>
      <c r="J31" s="30">
        <f t="shared" si="5"/>
        <v>41654</v>
      </c>
      <c r="K31" s="29">
        <f t="shared" si="5"/>
        <v>41655</v>
      </c>
      <c r="L31" s="28">
        <f t="shared" si="5"/>
        <v>41656</v>
      </c>
      <c r="M31" s="29">
        <f t="shared" si="5"/>
        <v>41657</v>
      </c>
      <c r="N31" s="28">
        <f t="shared" si="5"/>
        <v>41658</v>
      </c>
      <c r="O31" s="29">
        <f t="shared" si="5"/>
        <v>41659</v>
      </c>
      <c r="P31" s="31">
        <f t="shared" si="5"/>
        <v>41660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'Pay02_01-17-14'!A33</f>
        <v>0</v>
      </c>
      <c r="B33" s="76">
        <f>'Pay02_01-17-14'!B33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'Pay02_01-17-14'!A34</f>
        <v>0</v>
      </c>
      <c r="B34" s="76">
        <f>'Pay02_01-17-14'!B34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'Pay02_01-17-14'!A35</f>
        <v>0</v>
      </c>
      <c r="B35" s="76">
        <f>'Pay02_01-17-14'!B35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'Pay02_01-17-14'!A36</f>
        <v>0</v>
      </c>
      <c r="B36" s="76">
        <f>'Pay02_01-17-14'!B36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'Pay02_01-17-14'!A37</f>
        <v>0</v>
      </c>
      <c r="B37" s="76">
        <f>'Pay02_01-17-14'!B37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'Pay02_01-17-14'!A38</f>
        <v>0</v>
      </c>
      <c r="B38" s="76">
        <f>'Pay02_01-17-14'!B38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'Pay02_01-17-14'!A39</f>
        <v>0</v>
      </c>
      <c r="B39" s="76">
        <f>'Pay02_01-17-14'!B39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'Pay02_01-17-14'!A40</f>
        <v>0</v>
      </c>
      <c r="B40" s="76">
        <f>'Pay02_01-17-14'!B40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'Pay02_01-17-14'!A41</f>
        <v>0</v>
      </c>
      <c r="B41" s="76">
        <f>'Pay02_01-17-14'!B41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'Pay02_01-17-14'!A42</f>
        <v>0</v>
      </c>
      <c r="B42" s="76">
        <f>'Pay02_01-17-14'!B42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'Pay02_01-17-14'!A43</f>
        <v>0</v>
      </c>
      <c r="B43" s="76">
        <f>'Pay02_01-17-14'!B43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'Pay02_01-17-14'!A44</f>
        <v>0</v>
      </c>
      <c r="B44" s="76">
        <f>'Pay02_01-17-14'!B44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39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'Pay03_01-31-14'!B7:D7</f>
        <v>0</v>
      </c>
      <c r="C7" s="100"/>
      <c r="D7" s="100"/>
      <c r="E7" s="54" t="s">
        <v>23</v>
      </c>
      <c r="F7" s="107">
        <f>'Pay03_01-31-14'!F7:H7</f>
        <v>0</v>
      </c>
      <c r="G7" s="107"/>
      <c r="H7" s="107"/>
      <c r="I7" s="110" t="s">
        <v>13</v>
      </c>
      <c r="J7" s="110"/>
      <c r="K7" s="111">
        <f>'Pay03_01-31-14'!K7:L7</f>
        <v>0</v>
      </c>
      <c r="L7" s="111"/>
      <c r="M7" s="51"/>
      <c r="N7" s="56" t="s">
        <v>15</v>
      </c>
      <c r="O7" s="100">
        <f>'Pay03_01-31-14'!O7:R7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'Pay03_01-31-14'!B9:D9</f>
        <v>0</v>
      </c>
      <c r="C9" s="100"/>
      <c r="D9" s="100"/>
      <c r="E9" s="118" t="s">
        <v>8</v>
      </c>
      <c r="F9" s="118"/>
      <c r="G9" s="116">
        <f>'Pay03_01-31-14'!G9:H9+14</f>
        <v>41661</v>
      </c>
      <c r="H9" s="116"/>
      <c r="I9" s="55" t="s">
        <v>9</v>
      </c>
      <c r="J9" s="116">
        <f>G9+13</f>
        <v>41674</v>
      </c>
      <c r="K9" s="116"/>
      <c r="L9" s="51"/>
      <c r="M9" s="54" t="s">
        <v>3</v>
      </c>
      <c r="N9" s="13">
        <f>'Pay03_01-31-14'!N9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'Pay03_01-31-14'!B11:D11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41684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41661</v>
      </c>
      <c r="D14" s="28">
        <f aca="true" t="shared" si="0" ref="D14:P14">C14+1</f>
        <v>41662</v>
      </c>
      <c r="E14" s="29">
        <f t="shared" si="0"/>
        <v>41663</v>
      </c>
      <c r="F14" s="28">
        <f t="shared" si="0"/>
        <v>41664</v>
      </c>
      <c r="G14" s="29">
        <f t="shared" si="0"/>
        <v>41665</v>
      </c>
      <c r="H14" s="28">
        <f t="shared" si="0"/>
        <v>41666</v>
      </c>
      <c r="I14" s="29">
        <f t="shared" si="0"/>
        <v>41667</v>
      </c>
      <c r="J14" s="30">
        <f t="shared" si="0"/>
        <v>41668</v>
      </c>
      <c r="K14" s="29">
        <f t="shared" si="0"/>
        <v>41669</v>
      </c>
      <c r="L14" s="28">
        <f t="shared" si="0"/>
        <v>41670</v>
      </c>
      <c r="M14" s="29">
        <f t="shared" si="0"/>
        <v>41671</v>
      </c>
      <c r="N14" s="28">
        <f t="shared" si="0"/>
        <v>41672</v>
      </c>
      <c r="O14" s="29">
        <f t="shared" si="0"/>
        <v>41673</v>
      </c>
      <c r="P14" s="31">
        <f t="shared" si="0"/>
        <v>41674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'Pay03_01-31-14'!A16</f>
        <v>0</v>
      </c>
      <c r="B16" s="73">
        <f>'Pay03_01-31-14'!B16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'Pay03_01-31-14'!A17</f>
        <v>0</v>
      </c>
      <c r="B17" s="73">
        <f>'Pay03_01-31-14'!B17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'Pay03_01-31-14'!A18</f>
        <v>0</v>
      </c>
      <c r="B18" s="73">
        <f>'Pay03_01-31-14'!B18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'Pay03_01-31-14'!A19</f>
        <v>0</v>
      </c>
      <c r="B19" s="73">
        <f>'Pay03_01-31-14'!B19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'Pay03_01-31-14'!A20</f>
        <v>0</v>
      </c>
      <c r="B20" s="73">
        <f>'Pay03_01-31-14'!B20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'Pay03_01-31-14'!A21</f>
        <v>0</v>
      </c>
      <c r="B21" s="73">
        <f>'Pay03_01-31-14'!B21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'Pay03_01-31-14'!A22</f>
        <v>0</v>
      </c>
      <c r="B22" s="73">
        <f>'Pay03_01-31-14'!B22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'Pay03_01-31-14'!A23</f>
        <v>0</v>
      </c>
      <c r="B23" s="73">
        <f>'Pay03_01-31-14'!B23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'Pay03_01-31-14'!A24</f>
        <v>0</v>
      </c>
      <c r="B24" s="73">
        <f>'Pay03_01-31-14'!B24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'Pay03_01-31-14'!A25</f>
        <v>0</v>
      </c>
      <c r="B25" s="73">
        <f>'Pay03_01-31-14'!B25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'Pay03_01-31-14'!A26</f>
        <v>0</v>
      </c>
      <c r="B26" s="73">
        <f>'Pay03_01-31-14'!B26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'Pay03_01-31-14'!A27</f>
        <v>0</v>
      </c>
      <c r="B27" s="73">
        <f>'Pay03_01-31-14'!B27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41661</v>
      </c>
      <c r="D31" s="28">
        <f aca="true" t="shared" si="5" ref="D31:P31">C31+1</f>
        <v>41662</v>
      </c>
      <c r="E31" s="29">
        <f t="shared" si="5"/>
        <v>41663</v>
      </c>
      <c r="F31" s="28">
        <f t="shared" si="5"/>
        <v>41664</v>
      </c>
      <c r="G31" s="29">
        <f t="shared" si="5"/>
        <v>41665</v>
      </c>
      <c r="H31" s="28">
        <f t="shared" si="5"/>
        <v>41666</v>
      </c>
      <c r="I31" s="29">
        <f t="shared" si="5"/>
        <v>41667</v>
      </c>
      <c r="J31" s="30">
        <f t="shared" si="5"/>
        <v>41668</v>
      </c>
      <c r="K31" s="29">
        <f t="shared" si="5"/>
        <v>41669</v>
      </c>
      <c r="L31" s="28">
        <f t="shared" si="5"/>
        <v>41670</v>
      </c>
      <c r="M31" s="29">
        <f t="shared" si="5"/>
        <v>41671</v>
      </c>
      <c r="N31" s="28">
        <f t="shared" si="5"/>
        <v>41672</v>
      </c>
      <c r="O31" s="29">
        <f t="shared" si="5"/>
        <v>41673</v>
      </c>
      <c r="P31" s="31">
        <f t="shared" si="5"/>
        <v>41674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'Pay03_01-31-14'!A33</f>
        <v>0</v>
      </c>
      <c r="B33" s="76">
        <f>'Pay03_01-31-14'!B33</f>
        <v>0</v>
      </c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'Pay03_01-31-14'!A34</f>
        <v>0</v>
      </c>
      <c r="B34" s="76">
        <f>'Pay03_01-31-14'!B34</f>
        <v>0</v>
      </c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'Pay03_01-31-14'!A35</f>
        <v>0</v>
      </c>
      <c r="B35" s="76">
        <f>'Pay03_01-31-14'!B35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'Pay03_01-31-14'!A36</f>
        <v>0</v>
      </c>
      <c r="B36" s="76">
        <f>'Pay03_01-31-14'!B36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'Pay03_01-31-14'!A37</f>
        <v>0</v>
      </c>
      <c r="B37" s="76">
        <f>'Pay03_01-31-14'!B37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'Pay03_01-31-14'!A38</f>
        <v>0</v>
      </c>
      <c r="B38" s="76">
        <f>'Pay03_01-31-14'!B38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'Pay03_01-31-14'!A39</f>
        <v>0</v>
      </c>
      <c r="B39" s="76">
        <f>'Pay03_01-31-14'!B39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'Pay03_01-31-14'!A40</f>
        <v>0</v>
      </c>
      <c r="B40" s="76">
        <f>'Pay03_01-31-14'!B40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'Pay03_01-31-14'!A41</f>
        <v>0</v>
      </c>
      <c r="B41" s="76">
        <f>'Pay03_01-31-14'!B41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'Pay03_01-31-14'!A42</f>
        <v>0</v>
      </c>
      <c r="B42" s="76">
        <f>'Pay03_01-31-14'!B42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'Pay03_01-31-14'!A43</f>
        <v>0</v>
      </c>
      <c r="B43" s="76">
        <f>'Pay03_01-31-14'!B43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'Pay03_01-31-14'!A44</f>
        <v>0</v>
      </c>
      <c r="B44" s="76">
        <f>'Pay03_01-31-14'!B44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G9" sqref="G9:H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41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/>
      <c r="G7" s="107"/>
      <c r="H7" s="107"/>
      <c r="I7" s="110" t="s">
        <v>13</v>
      </c>
      <c r="J7" s="110"/>
      <c r="K7" s="111"/>
      <c r="L7" s="111"/>
      <c r="M7" s="51"/>
      <c r="N7" s="56" t="s">
        <v>15</v>
      </c>
      <c r="O7" s="100"/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/>
      <c r="C9" s="100"/>
      <c r="D9" s="100"/>
      <c r="E9" s="118" t="s">
        <v>8</v>
      </c>
      <c r="F9" s="118"/>
      <c r="G9" s="116">
        <f>'Pay04_02-14-14'!G9:H9+14</f>
        <v>41675</v>
      </c>
      <c r="H9" s="116"/>
      <c r="I9" s="55" t="s">
        <v>9</v>
      </c>
      <c r="J9" s="116">
        <f>G9+13</f>
        <v>41688</v>
      </c>
      <c r="K9" s="116"/>
      <c r="L9" s="51"/>
      <c r="M9" s="54" t="s">
        <v>3</v>
      </c>
      <c r="N9" s="13">
        <f>'Pay04_02-14-14'!N9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/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41698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41675</v>
      </c>
      <c r="D14" s="28">
        <f aca="true" t="shared" si="0" ref="D14:P14">C14+1</f>
        <v>41676</v>
      </c>
      <c r="E14" s="29">
        <f t="shared" si="0"/>
        <v>41677</v>
      </c>
      <c r="F14" s="28">
        <f t="shared" si="0"/>
        <v>41678</v>
      </c>
      <c r="G14" s="29">
        <f t="shared" si="0"/>
        <v>41679</v>
      </c>
      <c r="H14" s="28">
        <f t="shared" si="0"/>
        <v>41680</v>
      </c>
      <c r="I14" s="29">
        <f t="shared" si="0"/>
        <v>41681</v>
      </c>
      <c r="J14" s="30">
        <f t="shared" si="0"/>
        <v>41682</v>
      </c>
      <c r="K14" s="29">
        <f t="shared" si="0"/>
        <v>41683</v>
      </c>
      <c r="L14" s="28">
        <f t="shared" si="0"/>
        <v>41684</v>
      </c>
      <c r="M14" s="29">
        <f t="shared" si="0"/>
        <v>41685</v>
      </c>
      <c r="N14" s="28">
        <f t="shared" si="0"/>
        <v>41686</v>
      </c>
      <c r="O14" s="29">
        <f t="shared" si="0"/>
        <v>41687</v>
      </c>
      <c r="P14" s="31">
        <f t="shared" si="0"/>
        <v>41688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'Pay04_02-14-14'!A17</f>
        <v>0</v>
      </c>
      <c r="B17" s="73">
        <f>'Pay04_02-14-14'!B17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'Pay04_02-14-14'!A18</f>
        <v>0</v>
      </c>
      <c r="B18" s="73">
        <f>'Pay04_02-14-14'!B18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'Pay04_02-14-14'!A19</f>
        <v>0</v>
      </c>
      <c r="B19" s="73">
        <f>'Pay04_02-14-14'!B19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'Pay04_02-14-14'!A20</f>
        <v>0</v>
      </c>
      <c r="B20" s="73">
        <f>'Pay04_02-14-14'!B20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'Pay04_02-14-14'!A21</f>
        <v>0</v>
      </c>
      <c r="B21" s="73">
        <f>'Pay04_02-14-14'!B21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'Pay04_02-14-14'!A22</f>
        <v>0</v>
      </c>
      <c r="B22" s="73">
        <f>'Pay04_02-14-14'!B22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'Pay04_02-14-14'!A23</f>
        <v>0</v>
      </c>
      <c r="B23" s="73">
        <f>'Pay04_02-14-14'!B23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'Pay04_02-14-14'!A24</f>
        <v>0</v>
      </c>
      <c r="B24" s="73">
        <f>'Pay04_02-14-14'!B24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'Pay04_02-14-14'!A25</f>
        <v>0</v>
      </c>
      <c r="B25" s="73">
        <f>'Pay04_02-14-14'!B25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'Pay04_02-14-14'!A26</f>
        <v>0</v>
      </c>
      <c r="B26" s="73">
        <f>'Pay04_02-14-14'!B26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'Pay04_02-14-14'!A27</f>
        <v>0</v>
      </c>
      <c r="B27" s="73">
        <f>'Pay04_02-14-14'!B27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41675</v>
      </c>
      <c r="D31" s="28">
        <f aca="true" t="shared" si="5" ref="D31:P31">C31+1</f>
        <v>41676</v>
      </c>
      <c r="E31" s="29">
        <f t="shared" si="5"/>
        <v>41677</v>
      </c>
      <c r="F31" s="28">
        <f t="shared" si="5"/>
        <v>41678</v>
      </c>
      <c r="G31" s="29">
        <f t="shared" si="5"/>
        <v>41679</v>
      </c>
      <c r="H31" s="28">
        <f t="shared" si="5"/>
        <v>41680</v>
      </c>
      <c r="I31" s="29">
        <f t="shared" si="5"/>
        <v>41681</v>
      </c>
      <c r="J31" s="30">
        <f t="shared" si="5"/>
        <v>41682</v>
      </c>
      <c r="K31" s="29">
        <f t="shared" si="5"/>
        <v>41683</v>
      </c>
      <c r="L31" s="28">
        <f t="shared" si="5"/>
        <v>41684</v>
      </c>
      <c r="M31" s="29">
        <f t="shared" si="5"/>
        <v>41685</v>
      </c>
      <c r="N31" s="28">
        <f t="shared" si="5"/>
        <v>41686</v>
      </c>
      <c r="O31" s="29">
        <f t="shared" si="5"/>
        <v>41687</v>
      </c>
      <c r="P31" s="31">
        <f t="shared" si="5"/>
        <v>41688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/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'Pay04_02-14-14'!A35</f>
        <v>0</v>
      </c>
      <c r="B35" s="76">
        <f>'Pay04_02-14-14'!B35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'Pay04_02-14-14'!A36</f>
        <v>0</v>
      </c>
      <c r="B36" s="76">
        <f>'Pay04_02-14-14'!B36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 thickBot="1">
      <c r="A37" s="64">
        <f>'Pay04_02-14-14'!A37</f>
        <v>0</v>
      </c>
      <c r="B37" s="76">
        <f>'Pay04_02-14-14'!B37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39">
        <f>SUM(C37:P37)</f>
        <v>0</v>
      </c>
      <c r="R37" s="61">
        <f t="shared" si="8"/>
        <v>0</v>
      </c>
      <c r="T37"/>
    </row>
    <row r="38" spans="1:20" ht="15.75" customHeight="1" thickBot="1">
      <c r="A38" s="64">
        <f>'Pay04_02-14-14'!A38</f>
        <v>0</v>
      </c>
      <c r="B38" s="76">
        <f>'Pay04_02-14-14'!B38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40">
        <f t="shared" si="7"/>
        <v>0</v>
      </c>
      <c r="R38" s="61">
        <f t="shared" si="8"/>
        <v>0</v>
      </c>
      <c r="T38"/>
    </row>
    <row r="39" spans="1:20" ht="15.75" customHeight="1" thickBot="1">
      <c r="A39" s="64">
        <f>'Pay04_02-14-14'!A39</f>
        <v>0</v>
      </c>
      <c r="B39" s="76">
        <f>'Pay04_02-14-14'!B39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40">
        <f t="shared" si="7"/>
        <v>0</v>
      </c>
      <c r="R39" s="61">
        <f t="shared" si="8"/>
        <v>0</v>
      </c>
      <c r="T39"/>
    </row>
    <row r="40" spans="1:20" ht="15.75" customHeight="1" thickBot="1">
      <c r="A40" s="64">
        <f>'Pay04_02-14-14'!A40</f>
        <v>0</v>
      </c>
      <c r="B40" s="76">
        <f>'Pay04_02-14-14'!B40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40">
        <f t="shared" si="7"/>
        <v>0</v>
      </c>
      <c r="R40" s="61">
        <f t="shared" si="8"/>
        <v>0</v>
      </c>
      <c r="T40"/>
    </row>
    <row r="41" spans="1:20" ht="15.75" customHeight="1" thickBot="1">
      <c r="A41" s="64">
        <f>'Pay04_02-14-14'!A41</f>
        <v>0</v>
      </c>
      <c r="B41" s="76">
        <f>'Pay04_02-14-14'!B41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40">
        <f t="shared" si="7"/>
        <v>0</v>
      </c>
      <c r="R41" s="61">
        <f t="shared" si="8"/>
        <v>0</v>
      </c>
      <c r="T41"/>
    </row>
    <row r="42" spans="1:20" ht="15.75" customHeight="1" thickBot="1">
      <c r="A42" s="64">
        <f>'Pay04_02-14-14'!A42</f>
        <v>0</v>
      </c>
      <c r="B42" s="76">
        <f>'Pay04_02-14-14'!B42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40">
        <f t="shared" si="7"/>
        <v>0</v>
      </c>
      <c r="R42" s="61">
        <f t="shared" si="8"/>
        <v>0</v>
      </c>
      <c r="T42"/>
    </row>
    <row r="43" spans="1:20" ht="15.75" customHeight="1" thickBot="1">
      <c r="A43" s="64">
        <f>'Pay04_02-14-14'!A43</f>
        <v>0</v>
      </c>
      <c r="B43" s="76">
        <f>'Pay04_02-14-14'!B43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40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'Pay04_02-14-14'!A44</f>
        <v>0</v>
      </c>
      <c r="B44" s="76">
        <f>'Pay04_02-14-14'!B44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40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L11" sqref="L11:M11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42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'Pay05_02-28-14'!B7:D7</f>
        <v>0</v>
      </c>
      <c r="C7" s="100"/>
      <c r="D7" s="100"/>
      <c r="E7" s="54" t="s">
        <v>23</v>
      </c>
      <c r="F7" s="107">
        <f>'Pay05_02-28-14'!F7:H7</f>
        <v>0</v>
      </c>
      <c r="G7" s="107"/>
      <c r="H7" s="107"/>
      <c r="I7" s="110" t="s">
        <v>13</v>
      </c>
      <c r="J7" s="110"/>
      <c r="K7" s="111">
        <f>'Pay05_02-28-14'!K7:L7</f>
        <v>0</v>
      </c>
      <c r="L7" s="111"/>
      <c r="M7" s="51"/>
      <c r="N7" s="56" t="s">
        <v>15</v>
      </c>
      <c r="O7" s="100">
        <f>'Pay05_02-28-14'!O7:R7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'Pay05_02-28-14'!B9:D9</f>
        <v>0</v>
      </c>
      <c r="C9" s="100"/>
      <c r="D9" s="100"/>
      <c r="E9" s="118" t="s">
        <v>8</v>
      </c>
      <c r="F9" s="118"/>
      <c r="G9" s="116">
        <f>'Pay05_02-28-14'!G9:H9+14</f>
        <v>41689</v>
      </c>
      <c r="H9" s="116"/>
      <c r="I9" s="55" t="s">
        <v>9</v>
      </c>
      <c r="J9" s="116">
        <f>G9+13</f>
        <v>41702</v>
      </c>
      <c r="K9" s="116"/>
      <c r="L9" s="51"/>
      <c r="M9" s="54" t="s">
        <v>3</v>
      </c>
      <c r="N9" s="13">
        <f>'Pay05_02-28-14'!N9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'Pay05_02-28-14'!B11:D11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41712</v>
      </c>
      <c r="M11" s="121"/>
      <c r="N11" s="172"/>
      <c r="O11" s="172"/>
      <c r="P11" s="172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41689</v>
      </c>
      <c r="D14" s="28">
        <f aca="true" t="shared" si="0" ref="D14:P14">C14+1</f>
        <v>41690</v>
      </c>
      <c r="E14" s="29">
        <f t="shared" si="0"/>
        <v>41691</v>
      </c>
      <c r="F14" s="28">
        <f t="shared" si="0"/>
        <v>41692</v>
      </c>
      <c r="G14" s="29">
        <f t="shared" si="0"/>
        <v>41693</v>
      </c>
      <c r="H14" s="28">
        <f t="shared" si="0"/>
        <v>41694</v>
      </c>
      <c r="I14" s="29">
        <f t="shared" si="0"/>
        <v>41695</v>
      </c>
      <c r="J14" s="30">
        <f t="shared" si="0"/>
        <v>41696</v>
      </c>
      <c r="K14" s="29">
        <f t="shared" si="0"/>
        <v>41697</v>
      </c>
      <c r="L14" s="28">
        <f t="shared" si="0"/>
        <v>41698</v>
      </c>
      <c r="M14" s="29">
        <f t="shared" si="0"/>
        <v>41699</v>
      </c>
      <c r="N14" s="28">
        <f t="shared" si="0"/>
        <v>41700</v>
      </c>
      <c r="O14" s="29">
        <f t="shared" si="0"/>
        <v>41701</v>
      </c>
      <c r="P14" s="31">
        <f t="shared" si="0"/>
        <v>41702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>
        <f>'Pay05_02-28-14'!B16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'Pay05_02-28-14'!A17</f>
        <v>0</v>
      </c>
      <c r="B17" s="73">
        <f>'Pay05_02-28-14'!B17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'Pay05_02-28-14'!A18</f>
        <v>0</v>
      </c>
      <c r="B18" s="73">
        <f>'Pay05_02-28-14'!B18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'Pay05_02-28-14'!A19</f>
        <v>0</v>
      </c>
      <c r="B19" s="73">
        <f>'Pay05_02-28-14'!B19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'Pay05_02-28-14'!A20</f>
        <v>0</v>
      </c>
      <c r="B20" s="73">
        <f>'Pay05_02-28-14'!B20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'Pay05_02-28-14'!A21</f>
        <v>0</v>
      </c>
      <c r="B21" s="73">
        <f>'Pay05_02-28-14'!B21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'Pay05_02-28-14'!A22</f>
        <v>0</v>
      </c>
      <c r="B22" s="73">
        <f>'Pay05_02-28-14'!B22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'Pay05_02-28-14'!A23</f>
        <v>0</v>
      </c>
      <c r="B23" s="73">
        <f>'Pay05_02-28-14'!B23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'Pay05_02-28-14'!A24</f>
        <v>0</v>
      </c>
      <c r="B24" s="73">
        <f>'Pay05_02-28-14'!B24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'Pay05_02-28-14'!A25</f>
        <v>0</v>
      </c>
      <c r="B25" s="73">
        <f>'Pay05_02-28-14'!B25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'Pay05_02-28-14'!A26</f>
        <v>0</v>
      </c>
      <c r="B26" s="73">
        <f>'Pay05_02-28-14'!B26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'Pay05_02-28-14'!A27</f>
        <v>0</v>
      </c>
      <c r="B27" s="73">
        <f>'Pay05_02-28-14'!B27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41689</v>
      </c>
      <c r="D31" s="28">
        <f aca="true" t="shared" si="5" ref="D31:P31">C31+1</f>
        <v>41690</v>
      </c>
      <c r="E31" s="29">
        <f t="shared" si="5"/>
        <v>41691</v>
      </c>
      <c r="F31" s="28">
        <f t="shared" si="5"/>
        <v>41692</v>
      </c>
      <c r="G31" s="29">
        <f t="shared" si="5"/>
        <v>41693</v>
      </c>
      <c r="H31" s="28">
        <f t="shared" si="5"/>
        <v>41694</v>
      </c>
      <c r="I31" s="29">
        <f t="shared" si="5"/>
        <v>41695</v>
      </c>
      <c r="J31" s="30">
        <f t="shared" si="5"/>
        <v>41696</v>
      </c>
      <c r="K31" s="29">
        <f t="shared" si="5"/>
        <v>41697</v>
      </c>
      <c r="L31" s="28">
        <f t="shared" si="5"/>
        <v>41698</v>
      </c>
      <c r="M31" s="29">
        <f t="shared" si="5"/>
        <v>41699</v>
      </c>
      <c r="N31" s="28">
        <f t="shared" si="5"/>
        <v>41700</v>
      </c>
      <c r="O31" s="29">
        <f t="shared" si="5"/>
        <v>41701</v>
      </c>
      <c r="P31" s="31">
        <f t="shared" si="5"/>
        <v>41702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6"/>
      <c r="C33" s="78"/>
      <c r="D33" s="79"/>
      <c r="E33" s="80"/>
      <c r="F33" s="14"/>
      <c r="G33" s="13"/>
      <c r="H33" s="79"/>
      <c r="I33" s="80"/>
      <c r="J33" s="81"/>
      <c r="K33" s="80"/>
      <c r="L33" s="79"/>
      <c r="M33" s="13"/>
      <c r="N33" s="14"/>
      <c r="O33" s="80"/>
      <c r="P33" s="82"/>
      <c r="Q33" s="39">
        <f>SUM(C33:P33)</f>
        <v>0</v>
      </c>
      <c r="R33" s="61">
        <f>ROUND(IF(Q33&gt;0,Q33/$Q$45,B33),2)</f>
        <v>0</v>
      </c>
      <c r="T33"/>
    </row>
    <row r="34" spans="1:20" ht="15.75" customHeight="1">
      <c r="A34" s="64"/>
      <c r="B34" s="76"/>
      <c r="C34" s="78"/>
      <c r="D34" s="79"/>
      <c r="E34" s="80"/>
      <c r="F34" s="14"/>
      <c r="G34" s="13"/>
      <c r="H34" s="79"/>
      <c r="I34" s="80"/>
      <c r="J34" s="81"/>
      <c r="K34" s="80"/>
      <c r="L34" s="79"/>
      <c r="M34" s="13"/>
      <c r="N34" s="14"/>
      <c r="O34" s="80"/>
      <c r="P34" s="82"/>
      <c r="Q34" s="39">
        <f>SUM(C34:P34)</f>
        <v>0</v>
      </c>
      <c r="R34" s="61">
        <f>ROUND(IF(Q34&gt;0,Q34/$Q$45,B34),2)</f>
        <v>0</v>
      </c>
      <c r="T34"/>
    </row>
    <row r="35" spans="1:20" ht="15.75" customHeight="1">
      <c r="A35" s="64">
        <f>'Pay05_02-28-14'!A35</f>
        <v>0</v>
      </c>
      <c r="B35" s="76">
        <f>'Pay05_02-28-14'!B35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aca="true" t="shared" si="7" ref="R35:R44">ROUND(IF(Q35&gt;0,Q35/$Q$45,B35),2)</f>
        <v>0</v>
      </c>
      <c r="T35"/>
    </row>
    <row r="36" spans="1:20" ht="15.75" customHeight="1">
      <c r="A36" s="64"/>
      <c r="B36" s="76"/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>ROUND(IF(Q36&gt;0,Q36/$Q$45,B36),2)</f>
        <v>0</v>
      </c>
      <c r="T36"/>
    </row>
    <row r="37" spans="1:20" ht="15.75" customHeight="1">
      <c r="A37" s="64"/>
      <c r="B37" s="76"/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>ROUND(IF(Q37&gt;0,Q37/$Q$45,B37),2)</f>
        <v>0</v>
      </c>
      <c r="T37"/>
    </row>
    <row r="38" spans="1:20" ht="15.75" customHeight="1">
      <c r="A38" s="64">
        <f>'Pay05_02-28-14'!A38</f>
        <v>0</v>
      </c>
      <c r="B38" s="76">
        <f>'Pay05_02-28-14'!B38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aca="true" t="shared" si="8" ref="Q38:Q44">SUM(C38:P38)</f>
        <v>0</v>
      </c>
      <c r="R38" s="61">
        <f t="shared" si="7"/>
        <v>0</v>
      </c>
      <c r="T38"/>
    </row>
    <row r="39" spans="1:20" ht="15.75" customHeight="1">
      <c r="A39" s="64">
        <f>'Pay05_02-28-14'!A39</f>
        <v>0</v>
      </c>
      <c r="B39" s="76">
        <f>'Pay05_02-28-14'!B39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8"/>
        <v>0</v>
      </c>
      <c r="R39" s="61">
        <f t="shared" si="7"/>
        <v>0</v>
      </c>
      <c r="T39"/>
    </row>
    <row r="40" spans="1:20" ht="15.75" customHeight="1">
      <c r="A40" s="64">
        <f>'Pay05_02-28-14'!A40</f>
        <v>0</v>
      </c>
      <c r="B40" s="76">
        <f>'Pay05_02-28-14'!B40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8"/>
        <v>0</v>
      </c>
      <c r="R40" s="61">
        <f t="shared" si="7"/>
        <v>0</v>
      </c>
      <c r="T40"/>
    </row>
    <row r="41" spans="1:20" ht="15.75" customHeight="1">
      <c r="A41" s="64">
        <f>'Pay05_02-28-14'!A41</f>
        <v>0</v>
      </c>
      <c r="B41" s="76">
        <f>'Pay05_02-28-14'!B41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8"/>
        <v>0</v>
      </c>
      <c r="R41" s="61">
        <f t="shared" si="7"/>
        <v>0</v>
      </c>
      <c r="T41"/>
    </row>
    <row r="42" spans="1:20" ht="15.75" customHeight="1">
      <c r="A42" s="64">
        <f>'Pay05_02-28-14'!A42</f>
        <v>0</v>
      </c>
      <c r="B42" s="76">
        <f>'Pay05_02-28-14'!B42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8"/>
        <v>0</v>
      </c>
      <c r="R42" s="61">
        <f t="shared" si="7"/>
        <v>0</v>
      </c>
      <c r="T42"/>
    </row>
    <row r="43" spans="1:20" ht="15.75" customHeight="1">
      <c r="A43" s="64">
        <f>'Pay05_02-28-14'!A43</f>
        <v>0</v>
      </c>
      <c r="B43" s="76">
        <f>'Pay05_02-28-14'!B43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8"/>
        <v>0</v>
      </c>
      <c r="R43" s="61">
        <f t="shared" si="7"/>
        <v>0</v>
      </c>
      <c r="T43"/>
    </row>
    <row r="44" spans="1:20" ht="15.75" customHeight="1" thickBot="1">
      <c r="A44" s="64">
        <f>'Pay05_02-28-14'!A44</f>
        <v>0</v>
      </c>
      <c r="B44" s="76">
        <f>'Pay05_02-28-14'!B44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8"/>
        <v>0</v>
      </c>
      <c r="R44" s="61">
        <f t="shared" si="7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F26" sqref="F26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43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4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3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/>
      <c r="C7" s="100"/>
      <c r="D7" s="100"/>
      <c r="E7" s="54" t="s">
        <v>23</v>
      </c>
      <c r="F7" s="107"/>
      <c r="G7" s="107"/>
      <c r="H7" s="107"/>
      <c r="I7" s="110" t="s">
        <v>13</v>
      </c>
      <c r="J7" s="110"/>
      <c r="K7" s="111"/>
      <c r="L7" s="111"/>
      <c r="M7" s="51"/>
      <c r="N7" s="56" t="s">
        <v>15</v>
      </c>
      <c r="O7" s="100"/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/>
      <c r="C9" s="100"/>
      <c r="D9" s="100"/>
      <c r="E9" s="118" t="s">
        <v>8</v>
      </c>
      <c r="F9" s="118"/>
      <c r="G9" s="116">
        <f>'Pay06_03-14-14'!G9:H9+14</f>
        <v>41703</v>
      </c>
      <c r="H9" s="116"/>
      <c r="I9" s="55" t="s">
        <v>9</v>
      </c>
      <c r="J9" s="116">
        <f>G9+13</f>
        <v>41716</v>
      </c>
      <c r="K9" s="116"/>
      <c r="L9" s="51"/>
      <c r="M9" s="54" t="s">
        <v>3</v>
      </c>
      <c r="N9" s="13">
        <f>'Pay06_03-14-14'!N9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/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J9+9</f>
        <v>41725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41703</v>
      </c>
      <c r="D14" s="28">
        <f aca="true" t="shared" si="0" ref="D14:P14">C14+1</f>
        <v>41704</v>
      </c>
      <c r="E14" s="29">
        <f t="shared" si="0"/>
        <v>41705</v>
      </c>
      <c r="F14" s="28">
        <f t="shared" si="0"/>
        <v>41706</v>
      </c>
      <c r="G14" s="29">
        <f t="shared" si="0"/>
        <v>41707</v>
      </c>
      <c r="H14" s="28">
        <f t="shared" si="0"/>
        <v>41708</v>
      </c>
      <c r="I14" s="29">
        <f t="shared" si="0"/>
        <v>41709</v>
      </c>
      <c r="J14" s="30">
        <f t="shared" si="0"/>
        <v>41710</v>
      </c>
      <c r="K14" s="29">
        <f t="shared" si="0"/>
        <v>41711</v>
      </c>
      <c r="L14" s="28">
        <f t="shared" si="0"/>
        <v>41712</v>
      </c>
      <c r="M14" s="29">
        <f t="shared" si="0"/>
        <v>41713</v>
      </c>
      <c r="N14" s="28">
        <f t="shared" si="0"/>
        <v>41714</v>
      </c>
      <c r="O14" s="29">
        <f t="shared" si="0"/>
        <v>41715</v>
      </c>
      <c r="P14" s="31">
        <f t="shared" si="0"/>
        <v>41716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/>
      <c r="B16" s="73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'Pay06_03-14-14'!A17</f>
        <v>0</v>
      </c>
      <c r="B17" s="73">
        <f>'Pay06_03-14-14'!B17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'Pay06_03-14-14'!A18</f>
        <v>0</v>
      </c>
      <c r="B18" s="73">
        <f>'Pay06_03-14-14'!B18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'Pay06_03-14-14'!A19</f>
        <v>0</v>
      </c>
      <c r="B19" s="73">
        <f>'Pay06_03-14-14'!B19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'Pay06_03-14-14'!A20</f>
        <v>0</v>
      </c>
      <c r="B20" s="73">
        <f>'Pay06_03-14-14'!B20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'Pay06_03-14-14'!A21</f>
        <v>0</v>
      </c>
      <c r="B21" s="73">
        <f>'Pay06_03-14-14'!B21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'Pay06_03-14-14'!A22</f>
        <v>0</v>
      </c>
      <c r="B22" s="73">
        <f>'Pay06_03-14-14'!B22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'Pay06_03-14-14'!A23</f>
        <v>0</v>
      </c>
      <c r="B23" s="73">
        <f>'Pay06_03-14-14'!B23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'Pay06_03-14-14'!A24</f>
        <v>0</v>
      </c>
      <c r="B24" s="73">
        <f>'Pay06_03-14-14'!B24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'Pay06_03-14-14'!A25</f>
        <v>0</v>
      </c>
      <c r="B25" s="73">
        <f>'Pay06_03-14-14'!B25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'Pay06_03-14-14'!A26</f>
        <v>0</v>
      </c>
      <c r="B26" s="73">
        <f>'Pay06_03-14-14'!B26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'Pay06_03-14-14'!A27</f>
        <v>0</v>
      </c>
      <c r="B27" s="73">
        <f>'Pay06_03-14-14'!B27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41703</v>
      </c>
      <c r="D31" s="28">
        <f aca="true" t="shared" si="5" ref="D31:P31">C31+1</f>
        <v>41704</v>
      </c>
      <c r="E31" s="29">
        <f t="shared" si="5"/>
        <v>41705</v>
      </c>
      <c r="F31" s="28">
        <f t="shared" si="5"/>
        <v>41706</v>
      </c>
      <c r="G31" s="29">
        <f t="shared" si="5"/>
        <v>41707</v>
      </c>
      <c r="H31" s="28">
        <f t="shared" si="5"/>
        <v>41708</v>
      </c>
      <c r="I31" s="29">
        <f t="shared" si="5"/>
        <v>41709</v>
      </c>
      <c r="J31" s="30">
        <f t="shared" si="5"/>
        <v>41710</v>
      </c>
      <c r="K31" s="29">
        <f t="shared" si="5"/>
        <v>41711</v>
      </c>
      <c r="L31" s="28">
        <f t="shared" si="5"/>
        <v>41712</v>
      </c>
      <c r="M31" s="29">
        <f t="shared" si="5"/>
        <v>41713</v>
      </c>
      <c r="N31" s="28">
        <f t="shared" si="5"/>
        <v>41714</v>
      </c>
      <c r="O31" s="29">
        <f t="shared" si="5"/>
        <v>41715</v>
      </c>
      <c r="P31" s="31">
        <f t="shared" si="5"/>
        <v>41716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/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'Pay06_03-14-14'!A34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'Pay06_03-14-14'!A35</f>
        <v>0</v>
      </c>
      <c r="B35" s="76">
        <f>'Pay06_03-14-14'!B35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'Pay06_03-14-14'!A36</f>
        <v>0</v>
      </c>
      <c r="B36" s="76">
        <f>'Pay06_03-14-14'!B36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'Pay06_03-14-14'!A37</f>
        <v>0</v>
      </c>
      <c r="B37" s="76">
        <f>'Pay06_03-14-14'!B37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'Pay06_03-14-14'!A38</f>
        <v>0</v>
      </c>
      <c r="B38" s="76">
        <f>'Pay06_03-14-14'!B38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'Pay06_03-14-14'!A39</f>
        <v>0</v>
      </c>
      <c r="B39" s="76">
        <f>'Pay06_03-14-14'!B39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'Pay06_03-14-14'!A40</f>
        <v>0</v>
      </c>
      <c r="B40" s="76">
        <f>'Pay06_03-14-14'!B40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'Pay06_03-14-14'!A41</f>
        <v>0</v>
      </c>
      <c r="B41" s="76">
        <f>'Pay06_03-14-14'!B41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'Pay06_03-14-14'!A42</f>
        <v>0</v>
      </c>
      <c r="B42" s="76">
        <f>'Pay06_03-14-14'!B42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'Pay06_03-14-14'!A43</f>
        <v>0</v>
      </c>
      <c r="B43" s="76">
        <f>'Pay06_03-14-14'!B43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'Pay06_03-14-14'!A44</f>
        <v>0</v>
      </c>
      <c r="B44" s="76">
        <f>'Pay06_03-14-14'!B44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I27" sqref="I27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44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4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3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'Pay07_03-27-14'!B7:D7</f>
        <v>0</v>
      </c>
      <c r="C7" s="100"/>
      <c r="D7" s="100"/>
      <c r="E7" s="54" t="s">
        <v>23</v>
      </c>
      <c r="F7" s="107">
        <f>'Pay07_03-27-14'!F7:H7</f>
        <v>0</v>
      </c>
      <c r="G7" s="107"/>
      <c r="H7" s="107"/>
      <c r="I7" s="110" t="s">
        <v>13</v>
      </c>
      <c r="J7" s="110"/>
      <c r="K7" s="111">
        <f>'Pay07_03-27-14'!K7:L7</f>
        <v>0</v>
      </c>
      <c r="L7" s="111"/>
      <c r="M7" s="51"/>
      <c r="N7" s="56" t="s">
        <v>15</v>
      </c>
      <c r="O7" s="100">
        <f>'Pay07_03-27-14'!O7:R7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'Pay07_03-27-14'!B9:D9</f>
        <v>0</v>
      </c>
      <c r="C9" s="100"/>
      <c r="D9" s="100"/>
      <c r="E9" s="118" t="s">
        <v>8</v>
      </c>
      <c r="F9" s="118"/>
      <c r="G9" s="116">
        <f>'Pay07_03-27-14'!G9:H9+14</f>
        <v>41717</v>
      </c>
      <c r="H9" s="116"/>
      <c r="I9" s="55" t="s">
        <v>9</v>
      </c>
      <c r="J9" s="116">
        <f>G9+13</f>
        <v>41730</v>
      </c>
      <c r="K9" s="116"/>
      <c r="L9" s="51"/>
      <c r="M9" s="54" t="s">
        <v>3</v>
      </c>
      <c r="N9" s="13">
        <f>'Pay07_03-27-14'!N9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'Pay07_03-27-14'!B11:D11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41740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41717</v>
      </c>
      <c r="D14" s="28">
        <f aca="true" t="shared" si="0" ref="D14:P14">C14+1</f>
        <v>41718</v>
      </c>
      <c r="E14" s="29">
        <f t="shared" si="0"/>
        <v>41719</v>
      </c>
      <c r="F14" s="28">
        <f t="shared" si="0"/>
        <v>41720</v>
      </c>
      <c r="G14" s="29">
        <f t="shared" si="0"/>
        <v>41721</v>
      </c>
      <c r="H14" s="28">
        <f t="shared" si="0"/>
        <v>41722</v>
      </c>
      <c r="I14" s="29">
        <f t="shared" si="0"/>
        <v>41723</v>
      </c>
      <c r="J14" s="30">
        <f t="shared" si="0"/>
        <v>41724</v>
      </c>
      <c r="K14" s="29">
        <f t="shared" si="0"/>
        <v>41725</v>
      </c>
      <c r="L14" s="28">
        <f t="shared" si="0"/>
        <v>41726</v>
      </c>
      <c r="M14" s="29">
        <f t="shared" si="0"/>
        <v>41727</v>
      </c>
      <c r="N14" s="28">
        <f t="shared" si="0"/>
        <v>41728</v>
      </c>
      <c r="O14" s="29">
        <f t="shared" si="0"/>
        <v>41729</v>
      </c>
      <c r="P14" s="31">
        <f t="shared" si="0"/>
        <v>41730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'Pay07_03-27-14'!A16</f>
        <v>0</v>
      </c>
      <c r="B16" s="73"/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24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'Pay07_03-27-14'!A17</f>
        <v>0</v>
      </c>
      <c r="B17" s="73">
        <f>'Pay07_03-27-14'!B17</f>
        <v>0</v>
      </c>
      <c r="C17" s="84"/>
      <c r="D17" s="85"/>
      <c r="E17" s="86"/>
      <c r="F17" s="2"/>
      <c r="G17" s="1"/>
      <c r="H17" s="85"/>
      <c r="I17" s="86"/>
      <c r="J17" s="87"/>
      <c r="K17" s="86"/>
      <c r="L17" s="85"/>
      <c r="M17" s="1"/>
      <c r="N17" s="2"/>
      <c r="O17" s="86"/>
      <c r="P17" s="88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'Pay07_03-27-14'!A18</f>
        <v>0</v>
      </c>
      <c r="B18" s="73">
        <f>'Pay07_03-27-14'!B18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'Pay07_03-27-14'!A19</f>
        <v>0</v>
      </c>
      <c r="B19" s="73">
        <f>'Pay07_03-27-14'!B19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'Pay07_03-27-14'!A20</f>
        <v>0</v>
      </c>
      <c r="B20" s="73">
        <f>'Pay07_03-27-14'!B20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'Pay07_03-27-14'!A21</f>
        <v>0</v>
      </c>
      <c r="B21" s="73">
        <f>'Pay07_03-27-14'!B21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'Pay07_03-27-14'!A22</f>
        <v>0</v>
      </c>
      <c r="B22" s="73">
        <f>'Pay07_03-27-14'!B22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'Pay07_03-27-14'!A23</f>
        <v>0</v>
      </c>
      <c r="B23" s="73">
        <f>'Pay07_03-27-14'!B23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'Pay07_03-27-14'!A24</f>
        <v>0</v>
      </c>
      <c r="B24" s="73">
        <f>'Pay07_03-27-14'!B24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'Pay07_03-27-14'!A25</f>
        <v>0</v>
      </c>
      <c r="B25" s="73">
        <f>'Pay07_03-27-14'!B25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'Pay07_03-27-14'!A26</f>
        <v>0</v>
      </c>
      <c r="B26" s="73">
        <f>'Pay07_03-27-14'!B26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'Pay07_03-27-14'!A27</f>
        <v>0</v>
      </c>
      <c r="B27" s="73">
        <f>'Pay07_03-27-14'!B27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41717</v>
      </c>
      <c r="D31" s="28">
        <f aca="true" t="shared" si="5" ref="D31:P31">C31+1</f>
        <v>41718</v>
      </c>
      <c r="E31" s="29">
        <f t="shared" si="5"/>
        <v>41719</v>
      </c>
      <c r="F31" s="28">
        <f t="shared" si="5"/>
        <v>41720</v>
      </c>
      <c r="G31" s="29">
        <f t="shared" si="5"/>
        <v>41721</v>
      </c>
      <c r="H31" s="28">
        <f t="shared" si="5"/>
        <v>41722</v>
      </c>
      <c r="I31" s="29">
        <f t="shared" si="5"/>
        <v>41723</v>
      </c>
      <c r="J31" s="30">
        <f t="shared" si="5"/>
        <v>41724</v>
      </c>
      <c r="K31" s="29">
        <f t="shared" si="5"/>
        <v>41725</v>
      </c>
      <c r="L31" s="28">
        <f t="shared" si="5"/>
        <v>41726</v>
      </c>
      <c r="M31" s="29">
        <f t="shared" si="5"/>
        <v>41727</v>
      </c>
      <c r="N31" s="28">
        <f t="shared" si="5"/>
        <v>41728</v>
      </c>
      <c r="O31" s="29">
        <f t="shared" si="5"/>
        <v>41729</v>
      </c>
      <c r="P31" s="31">
        <f t="shared" si="5"/>
        <v>41730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'Pay07_03-27-14'!A33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'Pay07_03-27-14'!A34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'Pay07_03-27-14'!A35</f>
        <v>0</v>
      </c>
      <c r="B35" s="76">
        <f>'Pay07_03-27-14'!B35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'Pay07_03-27-14'!A36</f>
        <v>0</v>
      </c>
      <c r="B36" s="76">
        <f>'Pay07_03-27-14'!B36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'Pay07_03-27-14'!A37</f>
        <v>0</v>
      </c>
      <c r="B37" s="76">
        <f>'Pay07_03-27-14'!B37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'Pay07_03-27-14'!A38</f>
        <v>0</v>
      </c>
      <c r="B38" s="76">
        <f>'Pay07_03-27-14'!B38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9">
        <f t="shared" si="7"/>
        <v>0</v>
      </c>
      <c r="R38" s="61">
        <f t="shared" si="8"/>
        <v>0</v>
      </c>
      <c r="T38"/>
    </row>
    <row r="39" spans="1:20" ht="15.75" customHeight="1">
      <c r="A39" s="64">
        <f>'Pay07_03-27-14'!A39</f>
        <v>0</v>
      </c>
      <c r="B39" s="76">
        <f>'Pay07_03-27-14'!B39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'Pay07_03-27-14'!A40</f>
        <v>0</v>
      </c>
      <c r="B40" s="76">
        <f>'Pay07_03-27-14'!B40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'Pay07_03-27-14'!A41</f>
        <v>0</v>
      </c>
      <c r="B41" s="76">
        <f>'Pay07_03-27-14'!B41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'Pay07_03-27-14'!A42</f>
        <v>0</v>
      </c>
      <c r="B42" s="76">
        <f>'Pay07_03-27-14'!B42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'Pay07_03-27-14'!A43</f>
        <v>0</v>
      </c>
      <c r="B43" s="76">
        <f>'Pay07_03-27-14'!B43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'Pay07_03-27-14'!A44</f>
        <v>0</v>
      </c>
      <c r="B44" s="76">
        <f>'Pay07_03-27-14'!B44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A52:R52"/>
    <mergeCell ref="C48:R48"/>
    <mergeCell ref="A57:R57"/>
    <mergeCell ref="B7:D7"/>
    <mergeCell ref="F7:H7"/>
    <mergeCell ref="A10:P10"/>
    <mergeCell ref="A51:R51"/>
    <mergeCell ref="I7:J7"/>
    <mergeCell ref="K7:L7"/>
    <mergeCell ref="O7:R7"/>
    <mergeCell ref="A58:R58"/>
    <mergeCell ref="L11:M11"/>
    <mergeCell ref="A12:P12"/>
    <mergeCell ref="A30:B30"/>
    <mergeCell ref="C30:P30"/>
    <mergeCell ref="A54:R54"/>
    <mergeCell ref="A56:R56"/>
    <mergeCell ref="A55:R55"/>
    <mergeCell ref="A13:B13"/>
    <mergeCell ref="A53:R53"/>
    <mergeCell ref="A8:P8"/>
    <mergeCell ref="Q8:R14"/>
    <mergeCell ref="J9:K9"/>
    <mergeCell ref="O9:P9"/>
    <mergeCell ref="B11:D11"/>
    <mergeCell ref="B68:E68"/>
    <mergeCell ref="F66:H67"/>
    <mergeCell ref="A65:I65"/>
    <mergeCell ref="J65:R66"/>
    <mergeCell ref="J63:L63"/>
    <mergeCell ref="A3:A4"/>
    <mergeCell ref="B64:E64"/>
    <mergeCell ref="A59:R59"/>
    <mergeCell ref="C13:P13"/>
    <mergeCell ref="E9:F9"/>
    <mergeCell ref="N11:P11"/>
    <mergeCell ref="B9:D9"/>
    <mergeCell ref="G9:H9"/>
    <mergeCell ref="B62:E63"/>
    <mergeCell ref="M64:P64"/>
    <mergeCell ref="I62:L62"/>
    <mergeCell ref="F62:H63"/>
    <mergeCell ref="I66:I68"/>
    <mergeCell ref="F68:H68"/>
    <mergeCell ref="I64:L64"/>
    <mergeCell ref="J67:R67"/>
    <mergeCell ref="B66:E67"/>
    <mergeCell ref="E11:K11"/>
    <mergeCell ref="J68:R68"/>
    <mergeCell ref="A49:R49"/>
    <mergeCell ref="A50:R50"/>
    <mergeCell ref="A47:R47"/>
    <mergeCell ref="F64:H64"/>
    <mergeCell ref="A60:H60"/>
    <mergeCell ref="A61:H61"/>
    <mergeCell ref="M62:P63"/>
    <mergeCell ref="I60:R61"/>
    <mergeCell ref="Q62:R63"/>
    <mergeCell ref="Q64:R64"/>
    <mergeCell ref="B1:R1"/>
    <mergeCell ref="B2:R2"/>
    <mergeCell ref="B3:R3"/>
    <mergeCell ref="A6:R6"/>
    <mergeCell ref="A1:A2"/>
    <mergeCell ref="D4:R4"/>
    <mergeCell ref="D5:R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Zeros="0" zoomScalePageLayoutView="0" workbookViewId="0" topLeftCell="A1">
      <selection activeCell="J25" sqref="J25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0.7109375" style="65" bestFit="1" customWidth="1"/>
    <col min="20" max="20" width="9.421875" style="65" customWidth="1"/>
    <col min="21" max="16384" width="9.140625" style="65" customWidth="1"/>
  </cols>
  <sheetData>
    <row r="1" spans="1:18" ht="12.75">
      <c r="A1" s="165" t="s">
        <v>24</v>
      </c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2.75">
      <c r="A2" s="166"/>
      <c r="B2" s="160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61"/>
    </row>
    <row r="3" spans="1:18" ht="13.5" thickBot="1">
      <c r="A3" s="170" t="s">
        <v>45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3.5" thickBot="1">
      <c r="A4" s="171"/>
      <c r="B4" s="51"/>
      <c r="C4" s="75"/>
      <c r="D4" s="167" t="s">
        <v>34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>
      <c r="A5" s="72"/>
      <c r="B5" s="51"/>
      <c r="C5" s="9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ht="12.75">
      <c r="A7" s="52" t="s">
        <v>6</v>
      </c>
      <c r="B7" s="100">
        <f>'Pay08_04-11-14'!B7:D7</f>
        <v>0</v>
      </c>
      <c r="C7" s="100"/>
      <c r="D7" s="100"/>
      <c r="E7" s="54" t="s">
        <v>23</v>
      </c>
      <c r="F7" s="107">
        <f>'Pay08_04-11-14'!F7:H7</f>
        <v>0</v>
      </c>
      <c r="G7" s="107"/>
      <c r="H7" s="107"/>
      <c r="I7" s="110" t="s">
        <v>13</v>
      </c>
      <c r="J7" s="110"/>
      <c r="K7" s="111">
        <f>'Pay08_04-11-14'!K7:L7</f>
        <v>0</v>
      </c>
      <c r="L7" s="111"/>
      <c r="M7" s="51"/>
      <c r="N7" s="56" t="s">
        <v>15</v>
      </c>
      <c r="O7" s="100">
        <f>'Pay08_04-11-14'!O7:R7</f>
        <v>0</v>
      </c>
      <c r="P7" s="100"/>
      <c r="Q7" s="100"/>
      <c r="R7" s="101"/>
    </row>
    <row r="8" spans="1:18" ht="6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2"/>
      <c r="R8" s="113"/>
    </row>
    <row r="9" spans="1:18" ht="15" customHeight="1">
      <c r="A9" s="52" t="s">
        <v>7</v>
      </c>
      <c r="B9" s="100">
        <f>'Pay08_04-11-14'!B9:D9</f>
        <v>0</v>
      </c>
      <c r="C9" s="100"/>
      <c r="D9" s="100"/>
      <c r="E9" s="118" t="s">
        <v>8</v>
      </c>
      <c r="F9" s="118"/>
      <c r="G9" s="116">
        <f>'Pay08_04-11-14'!G9:H9+14</f>
        <v>41731</v>
      </c>
      <c r="H9" s="116"/>
      <c r="I9" s="55" t="s">
        <v>9</v>
      </c>
      <c r="J9" s="116">
        <f>G9+13</f>
        <v>41744</v>
      </c>
      <c r="K9" s="116"/>
      <c r="L9" s="51"/>
      <c r="M9" s="54" t="s">
        <v>3</v>
      </c>
      <c r="N9" s="13">
        <f>'Pay08_04-11-14'!N9</f>
        <v>1</v>
      </c>
      <c r="O9" s="114"/>
      <c r="P9" s="114"/>
      <c r="Q9" s="114"/>
      <c r="R9" s="115"/>
    </row>
    <row r="10" spans="1:18" ht="6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4"/>
      <c r="R10" s="115"/>
    </row>
    <row r="11" spans="1:18" ht="13.5" customHeight="1">
      <c r="A11" s="53" t="s">
        <v>18</v>
      </c>
      <c r="B11" s="117">
        <f>'Pay08_04-11-14'!B11:D11</f>
        <v>0</v>
      </c>
      <c r="C11" s="117"/>
      <c r="D11" s="117"/>
      <c r="E11" s="119" t="s">
        <v>32</v>
      </c>
      <c r="F11" s="119"/>
      <c r="G11" s="119"/>
      <c r="H11" s="119"/>
      <c r="I11" s="119"/>
      <c r="J11" s="119"/>
      <c r="K11" s="119"/>
      <c r="L11" s="120">
        <f>J9+10</f>
        <v>41754</v>
      </c>
      <c r="M11" s="121"/>
      <c r="N11" s="114"/>
      <c r="O11" s="114"/>
      <c r="P11" s="114"/>
      <c r="Q11" s="114"/>
      <c r="R11" s="115"/>
    </row>
    <row r="12" spans="1:18" ht="13.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4"/>
      <c r="R12" s="115"/>
    </row>
    <row r="13" spans="1:18" ht="28.5" customHeight="1" thickBot="1">
      <c r="A13" s="122"/>
      <c r="B13" s="123"/>
      <c r="C13" s="124" t="s">
        <v>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14"/>
      <c r="R13" s="115"/>
    </row>
    <row r="14" spans="1:18" ht="13.5" thickBot="1">
      <c r="A14" s="42" t="s">
        <v>21</v>
      </c>
      <c r="B14" s="43" t="s">
        <v>20</v>
      </c>
      <c r="C14" s="63">
        <f>G9</f>
        <v>41731</v>
      </c>
      <c r="D14" s="28">
        <f aca="true" t="shared" si="0" ref="D14:P14">C14+1</f>
        <v>41732</v>
      </c>
      <c r="E14" s="29">
        <f t="shared" si="0"/>
        <v>41733</v>
      </c>
      <c r="F14" s="28">
        <f t="shared" si="0"/>
        <v>41734</v>
      </c>
      <c r="G14" s="29">
        <f t="shared" si="0"/>
        <v>41735</v>
      </c>
      <c r="H14" s="28">
        <f t="shared" si="0"/>
        <v>41736</v>
      </c>
      <c r="I14" s="29">
        <f t="shared" si="0"/>
        <v>41737</v>
      </c>
      <c r="J14" s="30">
        <f t="shared" si="0"/>
        <v>41738</v>
      </c>
      <c r="K14" s="29">
        <f t="shared" si="0"/>
        <v>41739</v>
      </c>
      <c r="L14" s="28">
        <f t="shared" si="0"/>
        <v>41740</v>
      </c>
      <c r="M14" s="29">
        <f t="shared" si="0"/>
        <v>41741</v>
      </c>
      <c r="N14" s="28">
        <f t="shared" si="0"/>
        <v>41742</v>
      </c>
      <c r="O14" s="29">
        <f t="shared" si="0"/>
        <v>41743</v>
      </c>
      <c r="P14" s="31">
        <f t="shared" si="0"/>
        <v>41744</v>
      </c>
      <c r="Q14" s="114"/>
      <c r="R14" s="115"/>
    </row>
    <row r="15" spans="1:18" ht="13.5" thickBot="1">
      <c r="A15" s="44" t="s">
        <v>22</v>
      </c>
      <c r="B15" s="45" t="s">
        <v>19</v>
      </c>
      <c r="C15" s="32">
        <f aca="true" t="shared" si="1" ref="C15:P15">WEEKDAY(C14)</f>
        <v>4</v>
      </c>
      <c r="D15" s="33">
        <f t="shared" si="1"/>
        <v>5</v>
      </c>
      <c r="E15" s="34">
        <f t="shared" si="1"/>
        <v>6</v>
      </c>
      <c r="F15" s="33">
        <f t="shared" si="1"/>
        <v>7</v>
      </c>
      <c r="G15" s="34">
        <f t="shared" si="1"/>
        <v>1</v>
      </c>
      <c r="H15" s="33">
        <f t="shared" si="1"/>
        <v>2</v>
      </c>
      <c r="I15" s="34">
        <f t="shared" si="1"/>
        <v>3</v>
      </c>
      <c r="J15" s="35">
        <f t="shared" si="1"/>
        <v>4</v>
      </c>
      <c r="K15" s="34">
        <f t="shared" si="1"/>
        <v>5</v>
      </c>
      <c r="L15" s="33">
        <f t="shared" si="1"/>
        <v>6</v>
      </c>
      <c r="M15" s="34">
        <f t="shared" si="1"/>
        <v>7</v>
      </c>
      <c r="N15" s="33">
        <f t="shared" si="1"/>
        <v>1</v>
      </c>
      <c r="O15" s="34">
        <f t="shared" si="1"/>
        <v>2</v>
      </c>
      <c r="P15" s="36">
        <f t="shared" si="1"/>
        <v>3</v>
      </c>
      <c r="Q15" s="37" t="s">
        <v>0</v>
      </c>
      <c r="R15" s="38" t="s">
        <v>5</v>
      </c>
    </row>
    <row r="16" spans="1:18" ht="15.75" customHeight="1">
      <c r="A16" s="64">
        <f>'Pay08_04-11-14'!A16</f>
        <v>0</v>
      </c>
      <c r="B16" s="73">
        <f>'Pay08_04-11-14'!B16</f>
        <v>0</v>
      </c>
      <c r="C16" s="22"/>
      <c r="D16" s="23"/>
      <c r="E16" s="24"/>
      <c r="F16" s="7"/>
      <c r="G16" s="8"/>
      <c r="H16" s="23"/>
      <c r="I16" s="24"/>
      <c r="J16" s="25"/>
      <c r="K16" s="24"/>
      <c r="L16" s="23"/>
      <c r="M16" s="8"/>
      <c r="N16" s="7"/>
      <c r="O16" s="90"/>
      <c r="P16" s="26"/>
      <c r="Q16" s="39">
        <f aca="true" t="shared" si="2" ref="Q16:Q27">SUM(C16:P16)</f>
        <v>0</v>
      </c>
      <c r="R16" s="61">
        <f>ROUND(IF(Q16&gt;0,Q16/$Q$28,B16),2)</f>
        <v>0</v>
      </c>
    </row>
    <row r="17" spans="1:18" ht="15.75" customHeight="1">
      <c r="A17" s="64">
        <f>'Pay08_04-11-14'!A17</f>
        <v>0</v>
      </c>
      <c r="B17" s="73">
        <f>'Pay08_04-11-14'!B17</f>
        <v>0</v>
      </c>
      <c r="C17" s="78"/>
      <c r="D17" s="79"/>
      <c r="E17" s="80"/>
      <c r="F17" s="14"/>
      <c r="G17" s="13"/>
      <c r="H17" s="79"/>
      <c r="I17" s="80"/>
      <c r="J17" s="81"/>
      <c r="K17" s="80"/>
      <c r="L17" s="79"/>
      <c r="M17" s="13"/>
      <c r="N17" s="14"/>
      <c r="O17" s="80"/>
      <c r="P17" s="82"/>
      <c r="Q17" s="39">
        <f>SUM(C17:P17)</f>
        <v>0</v>
      </c>
      <c r="R17" s="61">
        <f aca="true" t="shared" si="3" ref="R17:R27">ROUND(IF(Q17&gt;0,Q17/$Q$28,B17),2)</f>
        <v>0</v>
      </c>
    </row>
    <row r="18" spans="1:18" ht="15.75" customHeight="1">
      <c r="A18" s="64">
        <f>'Pay08_04-11-14'!A18</f>
        <v>0</v>
      </c>
      <c r="B18" s="73">
        <f>'Pay08_04-11-14'!B18</f>
        <v>0</v>
      </c>
      <c r="C18" s="78"/>
      <c r="D18" s="79"/>
      <c r="E18" s="80"/>
      <c r="F18" s="14"/>
      <c r="G18" s="13"/>
      <c r="H18" s="79"/>
      <c r="I18" s="80"/>
      <c r="J18" s="81"/>
      <c r="K18" s="80"/>
      <c r="L18" s="79"/>
      <c r="M18" s="13"/>
      <c r="N18" s="14"/>
      <c r="O18" s="80"/>
      <c r="P18" s="82"/>
      <c r="Q18" s="39">
        <f>SUM(C18:P18)</f>
        <v>0</v>
      </c>
      <c r="R18" s="61">
        <f t="shared" si="3"/>
        <v>0</v>
      </c>
    </row>
    <row r="19" spans="1:18" ht="15.75" customHeight="1">
      <c r="A19" s="64">
        <f>'Pay08_04-11-14'!A19</f>
        <v>0</v>
      </c>
      <c r="B19" s="73">
        <f>'Pay08_04-11-14'!B19</f>
        <v>0</v>
      </c>
      <c r="C19" s="78"/>
      <c r="D19" s="79"/>
      <c r="E19" s="80"/>
      <c r="F19" s="14"/>
      <c r="G19" s="13"/>
      <c r="H19" s="79"/>
      <c r="I19" s="80"/>
      <c r="J19" s="81"/>
      <c r="K19" s="80"/>
      <c r="L19" s="79"/>
      <c r="M19" s="13"/>
      <c r="N19" s="14"/>
      <c r="O19" s="80"/>
      <c r="P19" s="82"/>
      <c r="Q19" s="39">
        <f>SUM(C19:P19)</f>
        <v>0</v>
      </c>
      <c r="R19" s="61">
        <f t="shared" si="3"/>
        <v>0</v>
      </c>
    </row>
    <row r="20" spans="1:18" ht="15.75" customHeight="1">
      <c r="A20" s="64">
        <f>'Pay08_04-11-14'!A20</f>
        <v>0</v>
      </c>
      <c r="B20" s="73">
        <f>'Pay08_04-11-14'!B20</f>
        <v>0</v>
      </c>
      <c r="C20" s="78"/>
      <c r="D20" s="79"/>
      <c r="E20" s="80"/>
      <c r="F20" s="14"/>
      <c r="G20" s="13"/>
      <c r="H20" s="79"/>
      <c r="I20" s="80"/>
      <c r="J20" s="81"/>
      <c r="K20" s="80"/>
      <c r="L20" s="79"/>
      <c r="M20" s="13"/>
      <c r="N20" s="14"/>
      <c r="O20" s="80"/>
      <c r="P20" s="82"/>
      <c r="Q20" s="83">
        <f>SUM(C20:P20)</f>
        <v>0</v>
      </c>
      <c r="R20" s="61">
        <f t="shared" si="3"/>
        <v>0</v>
      </c>
    </row>
    <row r="21" spans="1:18" ht="15.75" customHeight="1">
      <c r="A21" s="64">
        <f>'Pay08_04-11-14'!A21</f>
        <v>0</v>
      </c>
      <c r="B21" s="73">
        <f>'Pay08_04-11-14'!B21</f>
        <v>0</v>
      </c>
      <c r="C21" s="9"/>
      <c r="D21" s="2"/>
      <c r="E21" s="1"/>
      <c r="F21" s="2"/>
      <c r="G21" s="1"/>
      <c r="H21" s="2"/>
      <c r="I21" s="1"/>
      <c r="J21" s="6"/>
      <c r="K21" s="1"/>
      <c r="L21" s="2"/>
      <c r="M21" s="1"/>
      <c r="N21" s="2"/>
      <c r="O21" s="1"/>
      <c r="P21" s="12"/>
      <c r="Q21" s="83">
        <f t="shared" si="2"/>
        <v>0</v>
      </c>
      <c r="R21" s="61">
        <f t="shared" si="3"/>
        <v>0</v>
      </c>
    </row>
    <row r="22" spans="1:18" ht="15.75" customHeight="1">
      <c r="A22" s="64">
        <f>'Pay08_04-11-14'!A22</f>
        <v>0</v>
      </c>
      <c r="B22" s="73">
        <f>'Pay08_04-11-14'!B22</f>
        <v>0</v>
      </c>
      <c r="C22" s="9"/>
      <c r="D22" s="2"/>
      <c r="E22" s="60"/>
      <c r="F22" s="2"/>
      <c r="G22" s="1"/>
      <c r="H22" s="2"/>
      <c r="I22" s="1"/>
      <c r="J22" s="6"/>
      <c r="K22" s="1"/>
      <c r="L22" s="2"/>
      <c r="M22" s="1"/>
      <c r="N22" s="2"/>
      <c r="O22" s="1"/>
      <c r="P22" s="12"/>
      <c r="Q22" s="83">
        <f t="shared" si="2"/>
        <v>0</v>
      </c>
      <c r="R22" s="61">
        <f t="shared" si="3"/>
        <v>0</v>
      </c>
    </row>
    <row r="23" spans="1:18" ht="15.75" customHeight="1">
      <c r="A23" s="64">
        <f>'Pay08_04-11-14'!A23</f>
        <v>0</v>
      </c>
      <c r="B23" s="73">
        <f>'Pay08_04-11-14'!B23</f>
        <v>0</v>
      </c>
      <c r="C23" s="9"/>
      <c r="D23" s="2"/>
      <c r="E23" s="1"/>
      <c r="F23" s="2"/>
      <c r="G23" s="1"/>
      <c r="H23" s="2"/>
      <c r="I23" s="1"/>
      <c r="J23" s="6"/>
      <c r="K23" s="1"/>
      <c r="L23" s="2"/>
      <c r="M23" s="1"/>
      <c r="N23" s="2"/>
      <c r="O23" s="1"/>
      <c r="P23" s="12"/>
      <c r="Q23" s="83">
        <f t="shared" si="2"/>
        <v>0</v>
      </c>
      <c r="R23" s="61">
        <f t="shared" si="3"/>
        <v>0</v>
      </c>
    </row>
    <row r="24" spans="1:18" ht="15.75" customHeight="1">
      <c r="A24" s="64">
        <f>'Pay08_04-11-14'!A24</f>
        <v>0</v>
      </c>
      <c r="B24" s="73">
        <f>'Pay08_04-11-14'!B24</f>
        <v>0</v>
      </c>
      <c r="C24" s="9"/>
      <c r="D24" s="2"/>
      <c r="E24" s="1"/>
      <c r="F24" s="2"/>
      <c r="G24" s="1"/>
      <c r="H24" s="2"/>
      <c r="I24" s="1"/>
      <c r="J24" s="6"/>
      <c r="K24" s="1"/>
      <c r="L24" s="2"/>
      <c r="M24" s="1"/>
      <c r="N24" s="2"/>
      <c r="O24" s="1"/>
      <c r="P24" s="12"/>
      <c r="Q24" s="83">
        <f t="shared" si="2"/>
        <v>0</v>
      </c>
      <c r="R24" s="61">
        <f t="shared" si="3"/>
        <v>0</v>
      </c>
    </row>
    <row r="25" spans="1:18" ht="15.75" customHeight="1">
      <c r="A25" s="64">
        <f>'Pay08_04-11-14'!A25</f>
        <v>0</v>
      </c>
      <c r="B25" s="73">
        <f>'Pay08_04-11-14'!B25</f>
        <v>0</v>
      </c>
      <c r="C25" s="9"/>
      <c r="D25" s="2"/>
      <c r="E25" s="1"/>
      <c r="F25" s="2"/>
      <c r="G25" s="1"/>
      <c r="H25" s="2"/>
      <c r="I25" s="1"/>
      <c r="J25" s="6"/>
      <c r="K25" s="1"/>
      <c r="L25" s="2"/>
      <c r="M25" s="1"/>
      <c r="N25" s="2"/>
      <c r="O25" s="1"/>
      <c r="P25" s="12"/>
      <c r="Q25" s="83">
        <f t="shared" si="2"/>
        <v>0</v>
      </c>
      <c r="R25" s="61">
        <f t="shared" si="3"/>
        <v>0</v>
      </c>
    </row>
    <row r="26" spans="1:18" ht="15.75" customHeight="1">
      <c r="A26" s="64">
        <f>'Pay08_04-11-14'!A26</f>
        <v>0</v>
      </c>
      <c r="B26" s="73">
        <f>'Pay08_04-11-14'!B26</f>
        <v>0</v>
      </c>
      <c r="C26" s="17"/>
      <c r="D26" s="14"/>
      <c r="E26" s="20"/>
      <c r="F26" s="13"/>
      <c r="G26" s="14"/>
      <c r="H26" s="13"/>
      <c r="I26" s="19"/>
      <c r="J26" s="17"/>
      <c r="K26" s="14"/>
      <c r="L26" s="13"/>
      <c r="M26" s="19"/>
      <c r="N26" s="14"/>
      <c r="O26" s="13"/>
      <c r="P26" s="15"/>
      <c r="Q26" s="83">
        <f t="shared" si="2"/>
        <v>0</v>
      </c>
      <c r="R26" s="61">
        <f t="shared" si="3"/>
        <v>0</v>
      </c>
    </row>
    <row r="27" spans="1:18" ht="15.75" customHeight="1" thickBot="1">
      <c r="A27" s="64">
        <f>'Pay08_04-11-14'!A27</f>
        <v>0</v>
      </c>
      <c r="B27" s="73">
        <f>'Pay08_04-11-14'!B27</f>
        <v>0</v>
      </c>
      <c r="C27" s="18"/>
      <c r="D27" s="4"/>
      <c r="E27" s="21"/>
      <c r="F27" s="5"/>
      <c r="G27" s="4"/>
      <c r="H27" s="5"/>
      <c r="I27" s="11"/>
      <c r="J27" s="10"/>
      <c r="K27" s="4"/>
      <c r="L27" s="5"/>
      <c r="M27" s="4"/>
      <c r="N27" s="5"/>
      <c r="O27" s="4"/>
      <c r="P27" s="16"/>
      <c r="Q27" s="39">
        <f t="shared" si="2"/>
        <v>0</v>
      </c>
      <c r="R27" s="61">
        <f t="shared" si="3"/>
        <v>0</v>
      </c>
    </row>
    <row r="28" spans="1:18" ht="15.75" customHeight="1" thickBot="1">
      <c r="A28" s="46" t="s">
        <v>14</v>
      </c>
      <c r="B28" s="47">
        <f aca="true" t="shared" si="4" ref="B28:R28">SUM(B16:B27)</f>
        <v>0</v>
      </c>
      <c r="C28" s="48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8">
        <f t="shared" si="4"/>
        <v>0</v>
      </c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50">
        <f t="shared" si="4"/>
        <v>0</v>
      </c>
      <c r="Q28" s="41">
        <f t="shared" si="4"/>
        <v>0</v>
      </c>
      <c r="R28" s="62">
        <f t="shared" si="4"/>
        <v>0</v>
      </c>
    </row>
    <row r="29" spans="1:20" ht="15.7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1"/>
      <c r="T29"/>
    </row>
    <row r="30" spans="1:20" ht="26.25" customHeight="1" thickBot="1">
      <c r="A30" s="122"/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70"/>
      <c r="R30" s="71"/>
      <c r="T30"/>
    </row>
    <row r="31" spans="1:20" ht="13.5" thickBot="1">
      <c r="A31" s="42" t="s">
        <v>21</v>
      </c>
      <c r="B31" s="43" t="s">
        <v>20</v>
      </c>
      <c r="C31" s="63">
        <f>C14</f>
        <v>41731</v>
      </c>
      <c r="D31" s="28">
        <f aca="true" t="shared" si="5" ref="D31:P31">C31+1</f>
        <v>41732</v>
      </c>
      <c r="E31" s="29">
        <f t="shared" si="5"/>
        <v>41733</v>
      </c>
      <c r="F31" s="28">
        <f t="shared" si="5"/>
        <v>41734</v>
      </c>
      <c r="G31" s="29">
        <f t="shared" si="5"/>
        <v>41735</v>
      </c>
      <c r="H31" s="28">
        <f t="shared" si="5"/>
        <v>41736</v>
      </c>
      <c r="I31" s="29">
        <f t="shared" si="5"/>
        <v>41737</v>
      </c>
      <c r="J31" s="30">
        <f t="shared" si="5"/>
        <v>41738</v>
      </c>
      <c r="K31" s="29">
        <f t="shared" si="5"/>
        <v>41739</v>
      </c>
      <c r="L31" s="28">
        <f t="shared" si="5"/>
        <v>41740</v>
      </c>
      <c r="M31" s="29">
        <f t="shared" si="5"/>
        <v>41741</v>
      </c>
      <c r="N31" s="28">
        <f t="shared" si="5"/>
        <v>41742</v>
      </c>
      <c r="O31" s="29">
        <f t="shared" si="5"/>
        <v>41743</v>
      </c>
      <c r="P31" s="31">
        <f t="shared" si="5"/>
        <v>41744</v>
      </c>
      <c r="Q31" s="70"/>
      <c r="R31" s="71"/>
      <c r="T31"/>
    </row>
    <row r="32" spans="1:20" ht="13.5" thickBot="1">
      <c r="A32" s="44" t="s">
        <v>22</v>
      </c>
      <c r="B32" s="45" t="s">
        <v>19</v>
      </c>
      <c r="C32" s="32">
        <f aca="true" t="shared" si="6" ref="C32:P32">WEEKDAY(C31)</f>
        <v>4</v>
      </c>
      <c r="D32" s="33">
        <f t="shared" si="6"/>
        <v>5</v>
      </c>
      <c r="E32" s="34">
        <f t="shared" si="6"/>
        <v>6</v>
      </c>
      <c r="F32" s="33">
        <f t="shared" si="6"/>
        <v>7</v>
      </c>
      <c r="G32" s="34">
        <f t="shared" si="6"/>
        <v>1</v>
      </c>
      <c r="H32" s="33">
        <f t="shared" si="6"/>
        <v>2</v>
      </c>
      <c r="I32" s="34">
        <f t="shared" si="6"/>
        <v>3</v>
      </c>
      <c r="J32" s="35">
        <f t="shared" si="6"/>
        <v>4</v>
      </c>
      <c r="K32" s="34">
        <f t="shared" si="6"/>
        <v>5</v>
      </c>
      <c r="L32" s="33">
        <f t="shared" si="6"/>
        <v>6</v>
      </c>
      <c r="M32" s="34">
        <f t="shared" si="6"/>
        <v>7</v>
      </c>
      <c r="N32" s="33">
        <f t="shared" si="6"/>
        <v>1</v>
      </c>
      <c r="O32" s="34">
        <f t="shared" si="6"/>
        <v>2</v>
      </c>
      <c r="P32" s="36">
        <f t="shared" si="6"/>
        <v>3</v>
      </c>
      <c r="Q32" s="37" t="s">
        <v>0</v>
      </c>
      <c r="R32" s="38" t="s">
        <v>5</v>
      </c>
      <c r="T32"/>
    </row>
    <row r="33" spans="1:20" ht="15.75" customHeight="1">
      <c r="A33" s="64">
        <f>'Pay08_04-11-14'!A33</f>
        <v>0</v>
      </c>
      <c r="B33" s="76"/>
      <c r="C33" s="22"/>
      <c r="D33" s="23"/>
      <c r="E33" s="24"/>
      <c r="F33" s="7"/>
      <c r="G33" s="8"/>
      <c r="H33" s="23"/>
      <c r="I33" s="24"/>
      <c r="J33" s="25"/>
      <c r="K33" s="24"/>
      <c r="L33" s="23"/>
      <c r="M33" s="8"/>
      <c r="N33" s="7"/>
      <c r="O33" s="24"/>
      <c r="P33" s="26"/>
      <c r="Q33" s="39">
        <f aca="true" t="shared" si="7" ref="Q33:Q44">SUM(C33:P33)</f>
        <v>0</v>
      </c>
      <c r="R33" s="61">
        <f>ROUND(IF(Q33&gt;0,Q33/$Q$45,B33),2)</f>
        <v>0</v>
      </c>
      <c r="T33"/>
    </row>
    <row r="34" spans="1:20" ht="15.75" customHeight="1">
      <c r="A34" s="64">
        <f>'Pay08_04-11-14'!A34</f>
        <v>0</v>
      </c>
      <c r="B34" s="76"/>
      <c r="C34" s="84"/>
      <c r="D34" s="85"/>
      <c r="E34" s="86"/>
      <c r="F34" s="2"/>
      <c r="G34" s="1"/>
      <c r="H34" s="85"/>
      <c r="I34" s="86"/>
      <c r="J34" s="87"/>
      <c r="K34" s="86"/>
      <c r="L34" s="85"/>
      <c r="M34" s="1"/>
      <c r="N34" s="2"/>
      <c r="O34" s="86"/>
      <c r="P34" s="88"/>
      <c r="Q34" s="39">
        <f>SUM(C34:P34)</f>
        <v>0</v>
      </c>
      <c r="R34" s="61">
        <f aca="true" t="shared" si="8" ref="R34:R44">ROUND(IF(Q34&gt;0,Q34/$Q$45,B34),2)</f>
        <v>0</v>
      </c>
      <c r="T34"/>
    </row>
    <row r="35" spans="1:20" ht="15.75" customHeight="1">
      <c r="A35" s="64">
        <f>'Pay08_04-11-14'!A35</f>
        <v>0</v>
      </c>
      <c r="B35" s="76">
        <f>'Pay08_04-11-14'!B35</f>
        <v>0</v>
      </c>
      <c r="C35" s="78"/>
      <c r="D35" s="79"/>
      <c r="E35" s="80"/>
      <c r="F35" s="14"/>
      <c r="G35" s="13"/>
      <c r="H35" s="79"/>
      <c r="I35" s="80"/>
      <c r="J35" s="81"/>
      <c r="K35" s="80"/>
      <c r="L35" s="79"/>
      <c r="M35" s="13"/>
      <c r="N35" s="14"/>
      <c r="O35" s="80"/>
      <c r="P35" s="82"/>
      <c r="Q35" s="39">
        <f>SUM(C35:P35)</f>
        <v>0</v>
      </c>
      <c r="R35" s="61">
        <f t="shared" si="8"/>
        <v>0</v>
      </c>
      <c r="T35"/>
    </row>
    <row r="36" spans="1:20" ht="15.75" customHeight="1">
      <c r="A36" s="64">
        <f>'Pay08_04-11-14'!A36</f>
        <v>0</v>
      </c>
      <c r="B36" s="76">
        <f>'Pay08_04-11-14'!B36</f>
        <v>0</v>
      </c>
      <c r="C36" s="78"/>
      <c r="D36" s="79"/>
      <c r="E36" s="80"/>
      <c r="F36" s="14"/>
      <c r="G36" s="13"/>
      <c r="H36" s="79"/>
      <c r="I36" s="80"/>
      <c r="J36" s="81"/>
      <c r="K36" s="80"/>
      <c r="L36" s="79"/>
      <c r="M36" s="13"/>
      <c r="N36" s="14"/>
      <c r="O36" s="80"/>
      <c r="P36" s="82"/>
      <c r="Q36" s="39">
        <f>SUM(C36:P36)</f>
        <v>0</v>
      </c>
      <c r="R36" s="61">
        <f t="shared" si="8"/>
        <v>0</v>
      </c>
      <c r="T36"/>
    </row>
    <row r="37" spans="1:20" ht="15.75" customHeight="1">
      <c r="A37" s="64">
        <f>'Pay08_04-11-14'!A37</f>
        <v>0</v>
      </c>
      <c r="B37" s="76">
        <f>'Pay08_04-11-14'!B37</f>
        <v>0</v>
      </c>
      <c r="C37" s="78"/>
      <c r="D37" s="79"/>
      <c r="E37" s="80"/>
      <c r="F37" s="14"/>
      <c r="G37" s="13"/>
      <c r="H37" s="79"/>
      <c r="I37" s="80"/>
      <c r="J37" s="81"/>
      <c r="K37" s="80"/>
      <c r="L37" s="79"/>
      <c r="M37" s="13"/>
      <c r="N37" s="14"/>
      <c r="O37" s="80"/>
      <c r="P37" s="82"/>
      <c r="Q37" s="83">
        <f>SUM(C37:P37)</f>
        <v>0</v>
      </c>
      <c r="R37" s="61">
        <f t="shared" si="8"/>
        <v>0</v>
      </c>
      <c r="T37"/>
    </row>
    <row r="38" spans="1:20" ht="15.75" customHeight="1">
      <c r="A38" s="64">
        <f>'Pay08_04-11-14'!A38</f>
        <v>0</v>
      </c>
      <c r="B38" s="76">
        <f>'Pay08_04-11-14'!B38</f>
        <v>0</v>
      </c>
      <c r="C38" s="9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2"/>
      <c r="Q38" s="83">
        <f t="shared" si="7"/>
        <v>0</v>
      </c>
      <c r="R38" s="61">
        <f t="shared" si="8"/>
        <v>0</v>
      </c>
      <c r="T38"/>
    </row>
    <row r="39" spans="1:20" ht="15.75" customHeight="1">
      <c r="A39" s="64">
        <f>'Pay08_04-11-14'!A39</f>
        <v>0</v>
      </c>
      <c r="B39" s="76">
        <f>'Pay08_04-11-14'!B39</f>
        <v>0</v>
      </c>
      <c r="C39" s="9"/>
      <c r="D39" s="2"/>
      <c r="E39" s="60"/>
      <c r="F39" s="2"/>
      <c r="G39" s="1"/>
      <c r="H39" s="2"/>
      <c r="I39" s="1"/>
      <c r="J39" s="6"/>
      <c r="K39" s="1"/>
      <c r="L39" s="2"/>
      <c r="M39" s="1"/>
      <c r="N39" s="2"/>
      <c r="O39" s="1"/>
      <c r="P39" s="12"/>
      <c r="Q39" s="83">
        <f t="shared" si="7"/>
        <v>0</v>
      </c>
      <c r="R39" s="61">
        <f t="shared" si="8"/>
        <v>0</v>
      </c>
      <c r="T39"/>
    </row>
    <row r="40" spans="1:20" ht="15.75" customHeight="1">
      <c r="A40" s="64">
        <f>'Pay08_04-11-14'!A40</f>
        <v>0</v>
      </c>
      <c r="B40" s="76">
        <f>'Pay08_04-11-14'!B40</f>
        <v>0</v>
      </c>
      <c r="C40" s="9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2"/>
      <c r="Q40" s="83">
        <f t="shared" si="7"/>
        <v>0</v>
      </c>
      <c r="R40" s="61">
        <f t="shared" si="8"/>
        <v>0</v>
      </c>
      <c r="T40"/>
    </row>
    <row r="41" spans="1:20" ht="15.75" customHeight="1">
      <c r="A41" s="64">
        <f>'Pay08_04-11-14'!A41</f>
        <v>0</v>
      </c>
      <c r="B41" s="76">
        <f>'Pay08_04-11-14'!B41</f>
        <v>0</v>
      </c>
      <c r="C41" s="9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2"/>
      <c r="Q41" s="83">
        <f t="shared" si="7"/>
        <v>0</v>
      </c>
      <c r="R41" s="61">
        <f t="shared" si="8"/>
        <v>0</v>
      </c>
      <c r="T41"/>
    </row>
    <row r="42" spans="1:20" ht="15.75" customHeight="1">
      <c r="A42" s="64">
        <f>'Pay08_04-11-14'!A42</f>
        <v>0</v>
      </c>
      <c r="B42" s="76">
        <f>'Pay08_04-11-14'!B42</f>
        <v>0</v>
      </c>
      <c r="C42" s="9"/>
      <c r="D42" s="2"/>
      <c r="E42" s="1"/>
      <c r="F42" s="2"/>
      <c r="G42" s="1"/>
      <c r="H42" s="2"/>
      <c r="I42" s="1"/>
      <c r="J42" s="6"/>
      <c r="K42" s="1"/>
      <c r="L42" s="2"/>
      <c r="M42" s="1"/>
      <c r="N42" s="2"/>
      <c r="O42" s="1"/>
      <c r="P42" s="12"/>
      <c r="Q42" s="83">
        <f t="shared" si="7"/>
        <v>0</v>
      </c>
      <c r="R42" s="61">
        <f t="shared" si="8"/>
        <v>0</v>
      </c>
      <c r="T42"/>
    </row>
    <row r="43" spans="1:20" ht="15.75" customHeight="1">
      <c r="A43" s="64">
        <f>'Pay08_04-11-14'!A43</f>
        <v>0</v>
      </c>
      <c r="B43" s="76">
        <f>'Pay08_04-11-14'!B43</f>
        <v>0</v>
      </c>
      <c r="C43" s="17"/>
      <c r="D43" s="14"/>
      <c r="E43" s="20"/>
      <c r="F43" s="13"/>
      <c r="G43" s="14"/>
      <c r="H43" s="13"/>
      <c r="I43" s="19"/>
      <c r="J43" s="17"/>
      <c r="K43" s="14"/>
      <c r="L43" s="13"/>
      <c r="M43" s="19"/>
      <c r="N43" s="14"/>
      <c r="O43" s="13"/>
      <c r="P43" s="15"/>
      <c r="Q43" s="83">
        <f t="shared" si="7"/>
        <v>0</v>
      </c>
      <c r="R43" s="61">
        <f t="shared" si="8"/>
        <v>0</v>
      </c>
      <c r="T43"/>
    </row>
    <row r="44" spans="1:20" ht="15.75" customHeight="1" thickBot="1">
      <c r="A44" s="64">
        <f>'Pay08_04-11-14'!A44</f>
        <v>0</v>
      </c>
      <c r="B44" s="76">
        <f>'Pay08_04-11-14'!B44</f>
        <v>0</v>
      </c>
      <c r="C44" s="18"/>
      <c r="D44" s="4"/>
      <c r="E44" s="21"/>
      <c r="F44" s="5"/>
      <c r="G44" s="4"/>
      <c r="H44" s="5"/>
      <c r="I44" s="11"/>
      <c r="J44" s="10"/>
      <c r="K44" s="4"/>
      <c r="L44" s="5"/>
      <c r="M44" s="4"/>
      <c r="N44" s="5"/>
      <c r="O44" s="4"/>
      <c r="P44" s="16"/>
      <c r="Q44" s="39">
        <f t="shared" si="7"/>
        <v>0</v>
      </c>
      <c r="R44" s="61">
        <f t="shared" si="8"/>
        <v>0</v>
      </c>
      <c r="T44"/>
    </row>
    <row r="45" spans="1:20" ht="15.75" customHeight="1" thickBot="1">
      <c r="A45" s="46" t="s">
        <v>14</v>
      </c>
      <c r="B45" s="47">
        <f aca="true" t="shared" si="9" ref="B45:R45">SUM(B33:B44)</f>
        <v>0</v>
      </c>
      <c r="C45" s="48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  <c r="H45" s="49">
        <f t="shared" si="9"/>
        <v>0</v>
      </c>
      <c r="I45" s="49">
        <f t="shared" si="9"/>
        <v>0</v>
      </c>
      <c r="J45" s="48">
        <f t="shared" si="9"/>
        <v>0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50">
        <f t="shared" si="9"/>
        <v>0</v>
      </c>
      <c r="Q45" s="41">
        <f t="shared" si="9"/>
        <v>0</v>
      </c>
      <c r="R45" s="62">
        <f t="shared" si="9"/>
        <v>0</v>
      </c>
      <c r="T45"/>
    </row>
    <row r="46" spans="1:20" ht="15.75" customHeight="1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1"/>
      <c r="T46"/>
    </row>
    <row r="47" spans="1:18" ht="12" customHeight="1">
      <c r="A47" s="12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6.5" customHeight="1">
      <c r="A48" s="53" t="s">
        <v>28</v>
      </c>
      <c r="B48" s="5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16.5" customHeight="1">
      <c r="A49" s="14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18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18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</row>
    <row r="55" spans="1:18" ht="16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6.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</row>
    <row r="58" spans="1:18" ht="16.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9" customHeight="1">
      <c r="A59" s="127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75" customHeight="1">
      <c r="A60" s="149" t="s">
        <v>11</v>
      </c>
      <c r="B60" s="150"/>
      <c r="C60" s="150"/>
      <c r="D60" s="150"/>
      <c r="E60" s="150"/>
      <c r="F60" s="150"/>
      <c r="G60" s="150"/>
      <c r="H60" s="150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5.75" customHeight="1">
      <c r="A61" s="149" t="s">
        <v>10</v>
      </c>
      <c r="B61" s="150"/>
      <c r="C61" s="150"/>
      <c r="D61" s="150"/>
      <c r="E61" s="150"/>
      <c r="F61" s="150"/>
      <c r="G61" s="150"/>
      <c r="H61" s="150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58"/>
      <c r="B62" s="154"/>
      <c r="C62" s="154"/>
      <c r="D62" s="154"/>
      <c r="E62" s="154"/>
      <c r="F62" s="130"/>
      <c r="G62" s="130"/>
      <c r="H62" s="130"/>
      <c r="I62" s="109"/>
      <c r="J62" s="109"/>
      <c r="K62" s="109"/>
      <c r="L62" s="109"/>
      <c r="M62" s="142"/>
      <c r="N62" s="142"/>
      <c r="O62" s="142"/>
      <c r="P62" s="142"/>
      <c r="Q62" s="142"/>
      <c r="R62" s="143"/>
    </row>
    <row r="63" spans="1:18" ht="12.75">
      <c r="A63" s="52" t="s">
        <v>16</v>
      </c>
      <c r="B63" s="155"/>
      <c r="C63" s="155"/>
      <c r="D63" s="155"/>
      <c r="E63" s="155"/>
      <c r="F63" s="131"/>
      <c r="G63" s="131"/>
      <c r="H63" s="131"/>
      <c r="I63" s="57"/>
      <c r="J63" s="118" t="s">
        <v>12</v>
      </c>
      <c r="K63" s="118"/>
      <c r="L63" s="118"/>
      <c r="M63" s="148"/>
      <c r="N63" s="148"/>
      <c r="O63" s="148"/>
      <c r="P63" s="148"/>
      <c r="Q63" s="144"/>
      <c r="R63" s="145"/>
    </row>
    <row r="64" spans="1:18" ht="16.5" customHeight="1" thickBot="1">
      <c r="A64" s="58"/>
      <c r="B64" s="132" t="s">
        <v>1</v>
      </c>
      <c r="C64" s="132"/>
      <c r="D64" s="132"/>
      <c r="E64" s="132"/>
      <c r="F64" s="132" t="s">
        <v>2</v>
      </c>
      <c r="G64" s="132"/>
      <c r="H64" s="132"/>
      <c r="I64" s="109"/>
      <c r="J64" s="109"/>
      <c r="K64" s="109"/>
      <c r="L64" s="109"/>
      <c r="M64" s="156" t="s">
        <v>1</v>
      </c>
      <c r="N64" s="156"/>
      <c r="O64" s="156"/>
      <c r="P64" s="156"/>
      <c r="Q64" s="109" t="s">
        <v>2</v>
      </c>
      <c r="R64" s="146"/>
    </row>
    <row r="65" spans="1:18" ht="15.75" customHeight="1">
      <c r="A65" s="127"/>
      <c r="B65" s="114"/>
      <c r="C65" s="114"/>
      <c r="D65" s="114"/>
      <c r="E65" s="114"/>
      <c r="F65" s="114"/>
      <c r="G65" s="114"/>
      <c r="H65" s="114"/>
      <c r="I65" s="115"/>
      <c r="J65" s="136" t="s">
        <v>29</v>
      </c>
      <c r="K65" s="137"/>
      <c r="L65" s="137"/>
      <c r="M65" s="137"/>
      <c r="N65" s="137"/>
      <c r="O65" s="137"/>
      <c r="P65" s="137"/>
      <c r="Q65" s="137"/>
      <c r="R65" s="138"/>
    </row>
    <row r="66" spans="1:18" ht="12.75">
      <c r="A66" s="58"/>
      <c r="B66" s="154"/>
      <c r="C66" s="154"/>
      <c r="D66" s="154"/>
      <c r="E66" s="154"/>
      <c r="F66" s="130"/>
      <c r="G66" s="130"/>
      <c r="H66" s="130"/>
      <c r="I66" s="114"/>
      <c r="J66" s="139"/>
      <c r="K66" s="140"/>
      <c r="L66" s="140"/>
      <c r="M66" s="140"/>
      <c r="N66" s="140"/>
      <c r="O66" s="140"/>
      <c r="P66" s="140"/>
      <c r="Q66" s="140"/>
      <c r="R66" s="141"/>
    </row>
    <row r="67" spans="1:18" ht="12.75">
      <c r="A67" s="52" t="s">
        <v>17</v>
      </c>
      <c r="B67" s="155"/>
      <c r="C67" s="155"/>
      <c r="D67" s="155"/>
      <c r="E67" s="155"/>
      <c r="F67" s="131"/>
      <c r="G67" s="131"/>
      <c r="H67" s="131"/>
      <c r="I67" s="114"/>
      <c r="J67" s="151" t="s">
        <v>30</v>
      </c>
      <c r="K67" s="152"/>
      <c r="L67" s="152"/>
      <c r="M67" s="152"/>
      <c r="N67" s="152"/>
      <c r="O67" s="152"/>
      <c r="P67" s="152"/>
      <c r="Q67" s="152"/>
      <c r="R67" s="153"/>
    </row>
    <row r="68" spans="1:18" ht="13.5" thickBot="1">
      <c r="A68" s="59"/>
      <c r="B68" s="129" t="s">
        <v>1</v>
      </c>
      <c r="C68" s="129"/>
      <c r="D68" s="129"/>
      <c r="E68" s="129"/>
      <c r="F68" s="129" t="s">
        <v>2</v>
      </c>
      <c r="G68" s="129"/>
      <c r="H68" s="129"/>
      <c r="I68" s="128"/>
      <c r="J68" s="133" t="s">
        <v>31</v>
      </c>
      <c r="K68" s="134"/>
      <c r="L68" s="134"/>
      <c r="M68" s="134"/>
      <c r="N68" s="134"/>
      <c r="O68" s="134"/>
      <c r="P68" s="134"/>
      <c r="Q68" s="134"/>
      <c r="R68" s="135"/>
    </row>
    <row r="69" ht="12.75">
      <c r="R69"/>
    </row>
    <row r="70" ht="12.75">
      <c r="R70"/>
    </row>
    <row r="71" ht="12.75">
      <c r="S71" s="66"/>
    </row>
    <row r="72" ht="12.75">
      <c r="S72" s="66"/>
    </row>
    <row r="73" ht="12.75">
      <c r="S73" s="66"/>
    </row>
  </sheetData>
  <sheetProtection sheet="1" objects="1" scenarios="1"/>
  <mergeCells count="66">
    <mergeCell ref="B1:R1"/>
    <mergeCell ref="B2:R2"/>
    <mergeCell ref="B3:R3"/>
    <mergeCell ref="A6:R6"/>
    <mergeCell ref="A1:A2"/>
    <mergeCell ref="D4:R4"/>
    <mergeCell ref="D5:R5"/>
    <mergeCell ref="A3:A4"/>
    <mergeCell ref="A47:R47"/>
    <mergeCell ref="F64:H64"/>
    <mergeCell ref="A60:H60"/>
    <mergeCell ref="A61:H61"/>
    <mergeCell ref="A55:R55"/>
    <mergeCell ref="J67:R67"/>
    <mergeCell ref="B66:E67"/>
    <mergeCell ref="B62:E63"/>
    <mergeCell ref="M64:P64"/>
    <mergeCell ref="J63:L63"/>
    <mergeCell ref="A58:R58"/>
    <mergeCell ref="I60:R61"/>
    <mergeCell ref="Q62:R63"/>
    <mergeCell ref="Q64:R64"/>
    <mergeCell ref="A49:R49"/>
    <mergeCell ref="A50:R50"/>
    <mergeCell ref="I62:L62"/>
    <mergeCell ref="M62:P63"/>
    <mergeCell ref="F62:H63"/>
    <mergeCell ref="I66:I68"/>
    <mergeCell ref="F68:H68"/>
    <mergeCell ref="I64:L64"/>
    <mergeCell ref="B68:E68"/>
    <mergeCell ref="F66:H67"/>
    <mergeCell ref="B64:E64"/>
    <mergeCell ref="J68:R68"/>
    <mergeCell ref="A65:I65"/>
    <mergeCell ref="J65:R66"/>
    <mergeCell ref="L11:M11"/>
    <mergeCell ref="A12:P12"/>
    <mergeCell ref="A30:B30"/>
    <mergeCell ref="C30:P30"/>
    <mergeCell ref="A59:R59"/>
    <mergeCell ref="C13:P13"/>
    <mergeCell ref="N11:P11"/>
    <mergeCell ref="A54:R54"/>
    <mergeCell ref="A56:R56"/>
    <mergeCell ref="A13:B13"/>
    <mergeCell ref="K7:L7"/>
    <mergeCell ref="A8:P8"/>
    <mergeCell ref="Q8:R14"/>
    <mergeCell ref="J9:K9"/>
    <mergeCell ref="O9:P9"/>
    <mergeCell ref="B11:D11"/>
    <mergeCell ref="E9:F9"/>
    <mergeCell ref="B9:D9"/>
    <mergeCell ref="G9:H9"/>
    <mergeCell ref="E11:K11"/>
    <mergeCell ref="O7:R7"/>
    <mergeCell ref="A53:R53"/>
    <mergeCell ref="A52:R52"/>
    <mergeCell ref="C48:R48"/>
    <mergeCell ref="A57:R57"/>
    <mergeCell ref="B7:D7"/>
    <mergeCell ref="F7:H7"/>
    <mergeCell ref="A10:P10"/>
    <mergeCell ref="A51:R51"/>
    <mergeCell ref="I7:J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Shurtz</dc:creator>
  <cp:keywords/>
  <dc:description/>
  <cp:lastModifiedBy>Casie Steen</cp:lastModifiedBy>
  <cp:lastPrinted>2010-11-09T17:42:45Z</cp:lastPrinted>
  <dcterms:created xsi:type="dcterms:W3CDTF">2000-04-17T21:36:13Z</dcterms:created>
  <dcterms:modified xsi:type="dcterms:W3CDTF">2014-04-15T15:16:36Z</dcterms:modified>
  <cp:category/>
  <cp:version/>
  <cp:contentType/>
  <cp:contentStatus/>
</cp:coreProperties>
</file>